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255" windowWidth="12120" windowHeight="9120"/>
  </bookViews>
  <sheets>
    <sheet name="Actual" sheetId="1" r:id="rId1"/>
    <sheet name="Budget" sheetId="8" r:id="rId2"/>
    <sheet name="Variance" sheetId="6" r:id="rId3"/>
    <sheet name="Comparison" sheetId="9" r:id="rId4"/>
  </sheets>
  <definedNames>
    <definedName name="_xlnm.Print_Area" localSheetId="2">Variance!$A$1:$S$35</definedName>
  </definedNames>
  <calcPr calcId="125725"/>
</workbook>
</file>

<file path=xl/calcChain.xml><?xml version="1.0" encoding="utf-8"?>
<calcChain xmlns="http://schemas.openxmlformats.org/spreadsheetml/2006/main">
  <c r="B2" i="8"/>
  <c r="B22" i="6"/>
  <c r="B26"/>
  <c r="B11" i="8"/>
  <c r="B12"/>
  <c r="B13"/>
  <c r="B3"/>
  <c r="R33" i="1"/>
  <c r="N33"/>
  <c r="J33"/>
  <c r="F33"/>
  <c r="R10"/>
  <c r="R12"/>
  <c r="R11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4"/>
  <c r="Q34"/>
  <c r="P34"/>
  <c r="O34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4"/>
  <c r="M34"/>
  <c r="L34"/>
  <c r="K34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4"/>
  <c r="I34"/>
  <c r="H34"/>
  <c r="G34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4"/>
  <c r="E34"/>
  <c r="D34"/>
  <c r="C34"/>
  <c r="B14" i="8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10"/>
  <c r="B1"/>
  <c r="R33"/>
  <c r="N33"/>
  <c r="J33"/>
  <c r="F33"/>
  <c r="F10"/>
  <c r="F12"/>
  <c r="F11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4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4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4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4"/>
  <c r="Q34"/>
  <c r="P34"/>
  <c r="O34"/>
  <c r="M34"/>
  <c r="L34"/>
  <c r="K34"/>
  <c r="I34"/>
  <c r="H34"/>
  <c r="G34"/>
  <c r="D34"/>
  <c r="E34"/>
  <c r="C34"/>
  <c r="B12" i="6"/>
  <c r="B13"/>
  <c r="B14"/>
  <c r="B15"/>
  <c r="B16"/>
  <c r="B17"/>
  <c r="B18"/>
  <c r="B19"/>
  <c r="B20"/>
  <c r="B21"/>
  <c r="B23"/>
  <c r="B24"/>
  <c r="B25"/>
  <c r="B27"/>
  <c r="B28"/>
  <c r="B29"/>
  <c r="B30"/>
  <c r="B31"/>
  <c r="B32"/>
  <c r="B33"/>
  <c r="B11"/>
  <c r="B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10"/>
  <c r="Q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L10"/>
  <c r="M10"/>
  <c r="K10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G33"/>
  <c r="H33"/>
  <c r="I33"/>
  <c r="J33"/>
  <c r="G32"/>
  <c r="H32"/>
  <c r="I32"/>
  <c r="J32"/>
  <c r="G31"/>
  <c r="H31"/>
  <c r="I31"/>
  <c r="J31"/>
  <c r="G30"/>
  <c r="H30"/>
  <c r="I30"/>
  <c r="J30"/>
  <c r="G29"/>
  <c r="H29"/>
  <c r="I29"/>
  <c r="J29"/>
  <c r="G28"/>
  <c r="H28"/>
  <c r="I28"/>
  <c r="J28"/>
  <c r="G27"/>
  <c r="H27"/>
  <c r="I27"/>
  <c r="J27"/>
  <c r="G26"/>
  <c r="H26"/>
  <c r="I26"/>
  <c r="J26"/>
  <c r="G25"/>
  <c r="H25"/>
  <c r="I25"/>
  <c r="J25"/>
  <c r="G24"/>
  <c r="H24"/>
  <c r="I24"/>
  <c r="J24"/>
  <c r="G23"/>
  <c r="H23"/>
  <c r="I23"/>
  <c r="J23"/>
  <c r="G22"/>
  <c r="H22"/>
  <c r="I22"/>
  <c r="J22"/>
  <c r="G21"/>
  <c r="H21"/>
  <c r="I21"/>
  <c r="J21"/>
  <c r="G20"/>
  <c r="H20"/>
  <c r="I20"/>
  <c r="J20"/>
  <c r="G19"/>
  <c r="H19"/>
  <c r="I19"/>
  <c r="J19"/>
  <c r="G18"/>
  <c r="H18"/>
  <c r="I18"/>
  <c r="J18"/>
  <c r="G17"/>
  <c r="H17"/>
  <c r="I17"/>
  <c r="J17"/>
  <c r="G16"/>
  <c r="H16"/>
  <c r="I16"/>
  <c r="J16"/>
  <c r="G15"/>
  <c r="H15"/>
  <c r="I15"/>
  <c r="J15"/>
  <c r="G14"/>
  <c r="H14"/>
  <c r="I14"/>
  <c r="J14"/>
  <c r="G13"/>
  <c r="H13"/>
  <c r="I13"/>
  <c r="J13"/>
  <c r="G12"/>
  <c r="H12"/>
  <c r="I12"/>
  <c r="J12"/>
  <c r="G11"/>
  <c r="H11"/>
  <c r="I11"/>
  <c r="J11"/>
  <c r="G10"/>
  <c r="H10"/>
  <c r="I10"/>
  <c r="J10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30"/>
  <c r="D30"/>
  <c r="E30"/>
  <c r="F30"/>
  <c r="C31"/>
  <c r="D31"/>
  <c r="E31"/>
  <c r="F31"/>
  <c r="C32"/>
  <c r="D32"/>
  <c r="E32"/>
  <c r="F32"/>
  <c r="C33"/>
  <c r="D33"/>
  <c r="E33"/>
  <c r="F33"/>
  <c r="C11"/>
  <c r="D11"/>
  <c r="E11"/>
  <c r="F11"/>
  <c r="D10"/>
  <c r="E10"/>
  <c r="C10"/>
  <c r="F10"/>
  <c r="R34"/>
  <c r="Q34"/>
  <c r="P34"/>
  <c r="O34"/>
  <c r="N34"/>
  <c r="M34"/>
  <c r="L34"/>
  <c r="K34"/>
  <c r="J34"/>
  <c r="I34"/>
  <c r="H34"/>
  <c r="G34"/>
  <c r="F34"/>
  <c r="E34"/>
  <c r="D34"/>
  <c r="C34"/>
  <c r="B2"/>
  <c r="B3"/>
  <c r="B1"/>
</calcChain>
</file>

<file path=xl/sharedStrings.xml><?xml version="1.0" encoding="utf-8"?>
<sst xmlns="http://schemas.openxmlformats.org/spreadsheetml/2006/main" count="92" uniqueCount="50">
  <si>
    <t>&lt;Date&gt;</t>
  </si>
  <si>
    <t>January</t>
  </si>
  <si>
    <t>February</t>
  </si>
  <si>
    <t>March</t>
  </si>
  <si>
    <t>Q1</t>
  </si>
  <si>
    <t>April</t>
  </si>
  <si>
    <t>May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</si>
  <si>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</si>
  <si>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</si>
  <si>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</si>
  <si>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</si>
  <si>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</si>
  <si>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</si>
  <si>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</si>
  <si>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</si>
  <si>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</si>
  <si>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</si>
  <si>
    <t>Depreciation</t>
  </si>
  <si>
    <t>Supplies</t>
  </si>
  <si>
    <t>Rent</t>
  </si>
  <si>
    <t>Insurance</t>
  </si>
  <si>
    <t>Telephone</t>
  </si>
  <si>
    <t>Postage</t>
  </si>
  <si>
    <t>Utilities</t>
  </si>
  <si>
    <t>Other</t>
  </si>
  <si>
    <t>TOTAL</t>
  </si>
  <si>
    <t>Notes</t>
  </si>
  <si>
    <t>$22,500 variance due to elimination of .25 Marketing FTE in Q1, which was not back-filled.</t>
  </si>
  <si>
    <t>&lt;Company Name&gt;</t>
  </si>
  <si>
    <t>Labor and salaries</t>
  </si>
  <si>
    <t>Maintenance, repair, and overhaul</t>
  </si>
  <si>
    <t>Marketing programs</t>
  </si>
  <si>
    <t>Public relations</t>
  </si>
  <si>
    <t>Travel and entertainment</t>
  </si>
  <si>
    <t>Nonbillable travel and entertainment</t>
  </si>
  <si>
    <t>Professional services</t>
  </si>
  <si>
    <t>Data processing</t>
  </si>
  <si>
    <t>Litigation expense</t>
  </si>
  <si>
    <t>Dues and subscriptions</t>
  </si>
  <si>
    <t>Bank charges</t>
  </si>
  <si>
    <t>Recruiting expenses</t>
  </si>
  <si>
    <t>Interest expense</t>
  </si>
  <si>
    <t>Property taxes</t>
  </si>
  <si>
    <t>General and miscellaneous</t>
  </si>
  <si>
    <t>Data cell key</t>
  </si>
  <si>
    <t>Operating expense analysis</t>
  </si>
  <si>
    <t>User data input or item description</t>
  </si>
  <si>
    <t>Line item</t>
  </si>
  <si>
    <t>Fringe benefits</t>
  </si>
  <si>
    <t>Formula cells: Totals are calculated and displayed automatically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</si>
</sst>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9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6" fontId="3" fillId="2" borderId="0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9" fontId="0" fillId="2" borderId="0" xfId="0" applyNumberFormat="1" applyFill="1"/>
    <xf numFmtId="6" fontId="3" fillId="2" borderId="0" xfId="0" applyNumberFormat="1" applyFont="1" applyFill="1" applyAlignment="1">
      <alignment horizontal="center"/>
    </xf>
    <xf numFmtId="6" fontId="5" fillId="2" borderId="0" xfId="0" applyNumberFormat="1" applyFont="1" applyFill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49" fontId="0" fillId="2" borderId="2" xfId="0" applyNumberFormat="1" applyFill="1" applyBorder="1"/>
    <xf numFmtId="49" fontId="0" fillId="2" borderId="3" xfId="0" applyNumberFormat="1" applyFill="1" applyBorder="1"/>
    <xf numFmtId="49" fontId="4" fillId="2" borderId="4" xfId="0" applyNumberFormat="1" applyFont="1" applyFill="1" applyBorder="1" applyAlignment="1">
      <alignment horizontal="left"/>
    </xf>
    <xf numFmtId="6" fontId="3" fillId="2" borderId="4" xfId="0" applyNumberFormat="1" applyFont="1" applyFill="1" applyBorder="1" applyAlignment="1">
      <alignment horizontal="center"/>
    </xf>
    <xf numFmtId="6" fontId="5" fillId="2" borderId="4" xfId="0" applyNumberFormat="1" applyFont="1" applyFill="1" applyBorder="1" applyAlignment="1">
      <alignment horizontal="center"/>
    </xf>
    <xf numFmtId="49" fontId="0" fillId="2" borderId="0" xfId="0" applyNumberFormat="1" applyFill="1" applyBorder="1"/>
    <xf numFmtId="6" fontId="5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left"/>
    </xf>
    <xf numFmtId="6" fontId="0" fillId="2" borderId="5" xfId="0" applyNumberFormat="1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49" fontId="4" fillId="2" borderId="2" xfId="0" applyNumberFormat="1" applyFont="1" applyFill="1" applyBorder="1" applyAlignment="1" applyProtection="1">
      <alignment horizontal="left"/>
    </xf>
    <xf numFmtId="49" fontId="4" fillId="2" borderId="8" xfId="0" applyNumberFormat="1" applyFont="1" applyFill="1" applyBorder="1" applyAlignment="1" applyProtection="1">
      <alignment horizontal="left"/>
    </xf>
    <xf numFmtId="6" fontId="3" fillId="2" borderId="0" xfId="0" applyNumberFormat="1" applyFont="1" applyFill="1" applyBorder="1" applyAlignment="1">
      <alignment horizontal="right"/>
    </xf>
    <xf numFmtId="6" fontId="5" fillId="3" borderId="9" xfId="0" applyNumberFormat="1" applyFont="1" applyFill="1" applyBorder="1" applyAlignment="1">
      <alignment horizontal="right"/>
    </xf>
    <xf numFmtId="6" fontId="5" fillId="3" borderId="5" xfId="0" applyNumberFormat="1" applyFont="1" applyFill="1" applyBorder="1" applyAlignment="1">
      <alignment horizontal="right"/>
    </xf>
    <xf numFmtId="6" fontId="5" fillId="3" borderId="10" xfId="0" applyNumberFormat="1" applyFont="1" applyFill="1" applyBorder="1" applyAlignment="1">
      <alignment horizontal="right"/>
    </xf>
    <xf numFmtId="6" fontId="5" fillId="3" borderId="11" xfId="0" applyNumberFormat="1" applyFont="1" applyFill="1" applyBorder="1" applyAlignment="1">
      <alignment horizontal="right"/>
    </xf>
    <xf numFmtId="6" fontId="5" fillId="3" borderId="12" xfId="0" applyNumberFormat="1" applyFont="1" applyFill="1" applyBorder="1" applyAlignment="1">
      <alignment horizontal="right"/>
    </xf>
    <xf numFmtId="38" fontId="3" fillId="2" borderId="0" xfId="0" applyNumberFormat="1" applyFont="1" applyFill="1" applyBorder="1" applyAlignment="1">
      <alignment horizontal="right"/>
    </xf>
    <xf numFmtId="38" fontId="5" fillId="3" borderId="13" xfId="0" applyNumberFormat="1" applyFont="1" applyFill="1" applyBorder="1" applyAlignment="1">
      <alignment horizontal="right"/>
    </xf>
    <xf numFmtId="38" fontId="5" fillId="3" borderId="6" xfId="0" applyNumberFormat="1" applyFont="1" applyFill="1" applyBorder="1" applyAlignment="1">
      <alignment horizontal="right"/>
    </xf>
    <xf numFmtId="6" fontId="5" fillId="3" borderId="0" xfId="0" applyNumberFormat="1" applyFont="1" applyFill="1" applyBorder="1" applyAlignment="1">
      <alignment horizontal="right"/>
    </xf>
    <xf numFmtId="6" fontId="5" fillId="3" borderId="14" xfId="0" applyNumberFormat="1" applyFont="1" applyFill="1" applyBorder="1" applyAlignment="1">
      <alignment horizontal="right"/>
    </xf>
    <xf numFmtId="6" fontId="5" fillId="3" borderId="15" xfId="0" applyNumberFormat="1" applyFont="1" applyFill="1" applyBorder="1" applyAlignment="1">
      <alignment horizontal="right"/>
    </xf>
    <xf numFmtId="38" fontId="5" fillId="3" borderId="0" xfId="0" applyNumberFormat="1" applyFont="1" applyFill="1" applyBorder="1" applyAlignment="1">
      <alignment horizontal="right"/>
    </xf>
    <xf numFmtId="38" fontId="5" fillId="3" borderId="16" xfId="0" applyNumberFormat="1" applyFont="1" applyFill="1" applyBorder="1" applyAlignment="1">
      <alignment horizontal="right"/>
    </xf>
    <xf numFmtId="38" fontId="5" fillId="3" borderId="17" xfId="0" applyNumberFormat="1" applyFont="1" applyFill="1" applyBorder="1" applyAlignment="1">
      <alignment horizontal="right"/>
    </xf>
    <xf numFmtId="0" fontId="8" fillId="4" borderId="18" xfId="0" applyFont="1" applyFill="1" applyBorder="1" applyAlignment="1">
      <alignment horizontal="center"/>
    </xf>
    <xf numFmtId="6" fontId="8" fillId="4" borderId="19" xfId="0" applyNumberFormat="1" applyFont="1" applyFill="1" applyBorder="1" applyAlignment="1">
      <alignment horizontal="center"/>
    </xf>
    <xf numFmtId="6" fontId="8" fillId="4" borderId="20" xfId="0" applyNumberFormat="1" applyFont="1" applyFill="1" applyBorder="1" applyAlignment="1">
      <alignment horizontal="center"/>
    </xf>
    <xf numFmtId="0" fontId="8" fillId="4" borderId="18" xfId="0" applyFont="1" applyFill="1" applyBorder="1" applyAlignment="1">
      <alignment horizontal="right"/>
    </xf>
    <xf numFmtId="6" fontId="8" fillId="4" borderId="21" xfId="0" applyNumberFormat="1" applyFont="1" applyFill="1" applyBorder="1" applyAlignment="1">
      <alignment horizontal="right"/>
    </xf>
    <xf numFmtId="49" fontId="3" fillId="3" borderId="22" xfId="0" applyNumberFormat="1" applyFont="1" applyFill="1" applyBorder="1" applyAlignment="1">
      <alignment horizontal="left" indent="1"/>
    </xf>
    <xf numFmtId="0" fontId="8" fillId="4" borderId="19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right"/>
    </xf>
    <xf numFmtId="49" fontId="8" fillId="4" borderId="23" xfId="0" applyNumberFormat="1" applyFont="1" applyFill="1" applyBorder="1" applyAlignment="1"/>
    <xf numFmtId="0" fontId="8" fillId="4" borderId="24" xfId="0" applyFont="1" applyFill="1" applyBorder="1" applyAlignment="1"/>
    <xf numFmtId="49" fontId="8" fillId="4" borderId="24" xfId="0" applyNumberFormat="1" applyFont="1" applyFill="1" applyBorder="1" applyAlignment="1"/>
    <xf numFmtId="49" fontId="3" fillId="3" borderId="3" xfId="0" applyNumberFormat="1" applyFont="1" applyFill="1" applyBorder="1" applyAlignment="1">
      <alignment horizontal="left" indent="1"/>
    </xf>
    <xf numFmtId="0" fontId="8" fillId="4" borderId="20" xfId="0" applyFont="1" applyFill="1" applyBorder="1" applyAlignment="1">
      <alignment horizontal="center"/>
    </xf>
    <xf numFmtId="6" fontId="8" fillId="4" borderId="21" xfId="0" applyNumberFormat="1" applyFont="1" applyFill="1" applyBorder="1" applyAlignment="1">
      <alignment horizontal="center"/>
    </xf>
    <xf numFmtId="14" fontId="1" fillId="2" borderId="0" xfId="0" applyNumberFormat="1" applyFont="1" applyFill="1" applyAlignment="1">
      <alignment horizontal="left"/>
    </xf>
    <xf numFmtId="49" fontId="8" fillId="4" borderId="23" xfId="0" applyNumberFormat="1" applyFont="1" applyFill="1" applyBorder="1" applyAlignment="1"/>
    <xf numFmtId="49" fontId="8" fillId="4" borderId="21" xfId="0" applyNumberFormat="1" applyFont="1" applyFill="1" applyBorder="1" applyAlignment="1"/>
    <xf numFmtId="49" fontId="8" fillId="4" borderId="25" xfId="0" applyNumberFormat="1" applyFont="1" applyFill="1" applyBorder="1" applyAlignment="1"/>
    <xf numFmtId="49" fontId="3" fillId="2" borderId="26" xfId="0" applyNumberFormat="1" applyFont="1" applyFill="1" applyBorder="1" applyAlignment="1"/>
    <xf numFmtId="49" fontId="3" fillId="2" borderId="27" xfId="0" applyNumberFormat="1" applyFont="1" applyFill="1" applyBorder="1" applyAlignment="1"/>
    <xf numFmtId="49" fontId="3" fillId="2" borderId="28" xfId="0" applyNumberFormat="1" applyFont="1" applyFill="1" applyBorder="1" applyAlignment="1"/>
    <xf numFmtId="49" fontId="5" fillId="3" borderId="29" xfId="0" applyNumberFormat="1" applyFont="1" applyFill="1" applyBorder="1" applyAlignment="1"/>
    <xf numFmtId="0" fontId="0" fillId="0" borderId="30" xfId="0" applyBorder="1" applyAlignment="1"/>
    <xf numFmtId="0" fontId="0" fillId="0" borderId="31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6E6E6"/>
      <rgbColor rgb="000000FF"/>
      <rgbColor rgb="00FFFF00"/>
      <rgbColor rgb="00CCCC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990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CC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Quarterly operating expense analysis</a:t>
            </a:r>
          </a:p>
        </c:rich>
      </c:tx>
      <c:layout>
        <c:manualLayout>
          <c:xMode val="edge"/>
          <c:yMode val="edge"/>
          <c:x val="0.33962264150943394"/>
          <c:y val="1.954397394136807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8790233074361818E-2"/>
          <c:y val="0.12214983713355049"/>
          <c:w val="0.73917869034406214"/>
          <c:h val="0.64657980456026054"/>
        </c:manualLayout>
      </c:layout>
      <c:barChart>
        <c:barDir val="col"/>
        <c:grouping val="clustered"/>
        <c:ser>
          <c:idx val="0"/>
          <c:order val="0"/>
          <c:tx>
            <c:v>Actual</c:v>
          </c:tx>
          <c:spPr>
            <a:solidFill>
              <a:srgbClr val="9999CC"/>
            </a:solidFill>
            <a:ln w="12700">
              <a:solidFill>
                <a:srgbClr val="000000"/>
              </a:solidFill>
              <a:prstDash val="solid"/>
            </a:ln>
          </c:spPr>
          <c:cat>
            <c:strLit>
              <c:ptCount val="4"/>
              <c:pt idx="0">
                <c:v>Q1</c:v>
              </c:pt>
              <c:pt idx="1">
                <c:v>Q2</c:v>
              </c:pt>
              <c:pt idx="2">
                <c:v>Q3</c:v>
              </c:pt>
              <c:pt idx="3">
                <c:v>Q4</c:v>
              </c:pt>
            </c:strLit>
          </c:cat>
          <c:val>
            <c:numRef>
              <c:f>(Actual!$F$34,Actual!$J$34,Actual!$N$34,Actual!$R$34)</c:f>
              <c:numCache>
                <c:formatCode>"$"#,##0_);[Red]\("$"#,##0\)</c:formatCode>
                <c:ptCount val="4"/>
                <c:pt idx="0">
                  <c:v>506125</c:v>
                </c:pt>
                <c:pt idx="1">
                  <c:v>536500</c:v>
                </c:pt>
                <c:pt idx="2">
                  <c:v>550700</c:v>
                </c:pt>
                <c:pt idx="3">
                  <c:v>555600</c:v>
                </c:pt>
              </c:numCache>
            </c:numRef>
          </c:val>
        </c:ser>
        <c:ser>
          <c:idx val="1"/>
          <c:order val="1"/>
          <c:tx>
            <c:v>Budget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(Budget!$F$34,Budget!$J$34,Budget!$N$34,Budget!$R$34)</c:f>
              <c:numCache>
                <c:formatCode>"$"#,##0_);[Red]\("$"#,##0\)</c:formatCode>
                <c:ptCount val="4"/>
                <c:pt idx="0">
                  <c:v>501375</c:v>
                </c:pt>
                <c:pt idx="1">
                  <c:v>505950</c:v>
                </c:pt>
                <c:pt idx="2">
                  <c:v>507450</c:v>
                </c:pt>
                <c:pt idx="3">
                  <c:v>517600</c:v>
                </c:pt>
              </c:numCache>
            </c:numRef>
          </c:val>
        </c:ser>
        <c:axId val="55363072"/>
        <c:axId val="55364608"/>
      </c:barChart>
      <c:catAx>
        <c:axId val="553630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364608"/>
        <c:crosses val="autoZero"/>
        <c:auto val="1"/>
        <c:lblAlgn val="ctr"/>
        <c:lblOffset val="100"/>
        <c:tickLblSkip val="1"/>
        <c:tickMarkSkip val="1"/>
      </c:catAx>
      <c:valAx>
        <c:axId val="553646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_);[Red]\(&quot;$&quot;#,##0\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36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45726970033295"/>
          <c:y val="0.85993485342019549"/>
          <c:w val="0.22308546059933407"/>
          <c:h val="3.583061889250814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4">
    <tabColor indexed="26"/>
  </sheetPr>
  <sheetViews>
    <sheetView zoomScale="93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483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indexed="62"/>
    <pageSetUpPr fitToPage="1"/>
  </sheetPr>
  <dimension ref="B1:R42"/>
  <sheetViews>
    <sheetView showGridLines="0"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7" sqref="B7:F7"/>
    </sheetView>
  </sheetViews>
  <sheetFormatPr defaultRowHeight="15" customHeight="1" outlineLevelCol="1"/>
  <cols>
    <col min="1" max="1" width="5" style="1" customWidth="1"/>
    <col min="2" max="2" width="30.7109375" style="7" customWidth="1"/>
    <col min="3" max="5" width="11.7109375" style="8" customWidth="1" outlineLevel="1"/>
    <col min="6" max="6" width="11.7109375" style="9" customWidth="1"/>
    <col min="7" max="9" width="11.7109375" style="8" customWidth="1" outlineLevel="1"/>
    <col min="10" max="10" width="11.7109375" style="9" customWidth="1"/>
    <col min="11" max="13" width="11.7109375" style="8" customWidth="1" outlineLevel="1"/>
    <col min="14" max="14" width="11.7109375" style="9" customWidth="1"/>
    <col min="15" max="17" width="11.7109375" style="8" customWidth="1" outlineLevel="1"/>
    <col min="18" max="18" width="11.7109375" style="9" customWidth="1"/>
    <col min="19" max="16384" width="9.140625" style="1"/>
  </cols>
  <sheetData>
    <row r="1" spans="2:18" ht="15" customHeight="1">
      <c r="B1" s="2" t="s">
        <v>28</v>
      </c>
    </row>
    <row r="2" spans="2:18" ht="15" customHeight="1">
      <c r="B2" s="2" t="s">
        <v>45</v>
      </c>
    </row>
    <row r="3" spans="2:18" ht="15" customHeight="1">
      <c r="B3" s="57" t="s">
        <v>0</v>
      </c>
    </row>
    <row r="4" spans="2:18" ht="13.5" customHeight="1" thickBot="1"/>
    <row r="5" spans="2:18" ht="15" customHeight="1">
      <c r="B5" s="58" t="s">
        <v>44</v>
      </c>
      <c r="C5" s="59"/>
      <c r="D5" s="59"/>
      <c r="E5" s="59"/>
      <c r="F5" s="60"/>
    </row>
    <row r="6" spans="2:18" ht="15" customHeight="1">
      <c r="B6" s="61" t="s">
        <v>46</v>
      </c>
      <c r="C6" s="62"/>
      <c r="D6" s="62"/>
      <c r="E6" s="62"/>
      <c r="F6" s="63"/>
    </row>
    <row r="7" spans="2:18" ht="15" customHeight="1" thickBot="1">
      <c r="B7" s="64" t="s">
        <v>49</v>
      </c>
      <c r="C7" s="65"/>
      <c r="D7" s="65"/>
      <c r="E7" s="65"/>
      <c r="F7" s="66"/>
    </row>
    <row r="8" spans="2:18" ht="15" customHeight="1" thickBot="1"/>
    <row r="9" spans="2:18" s="3" customFormat="1" ht="15" customHeight="1">
      <c r="B9" s="51" t="s">
        <v>47</v>
      </c>
      <c r="C9" s="46" t="s">
        <v>1</v>
      </c>
      <c r="D9" s="47" t="s">
        <v>2</v>
      </c>
      <c r="E9" s="47" t="s">
        <v>3</v>
      </c>
      <c r="F9" s="44" t="s">
        <v>4</v>
      </c>
      <c r="G9" s="47" t="s">
        <v>5</v>
      </c>
      <c r="H9" s="47" t="s">
        <v>6</v>
      </c>
      <c r="I9" s="47" t="s">
        <v>7</v>
      </c>
      <c r="J9" s="44" t="s">
        <v>8</v>
      </c>
      <c r="K9" s="47" t="s">
        <v>9</v>
      </c>
      <c r="L9" s="56" t="s">
        <v>10</v>
      </c>
      <c r="M9" s="47" t="s">
        <v>11</v>
      </c>
      <c r="N9" s="44" t="s">
        <v>12</v>
      </c>
      <c r="O9" s="47" t="s">
        <v>13</v>
      </c>
      <c r="P9" s="47" t="s">
        <v>14</v>
      </c>
      <c r="Q9" s="47" t="s">
        <v>15</v>
      </c>
      <c r="R9" s="45" t="s">
        <v>16</v>
      </c>
    </row>
    <row r="10" spans="2:18" ht="15" customHeight="1">
      <c r="B10" s="10" t="s">
        <v>29</v>
      </c>
      <c r="C10" s="28">
        <v>85000</v>
      </c>
      <c r="D10" s="28">
        <v>85000</v>
      </c>
      <c r="E10" s="28">
        <v>85000</v>
      </c>
      <c r="F10" s="29">
        <f>SUM(C10:E10)</f>
        <v>255000</v>
      </c>
      <c r="G10" s="28">
        <v>85000</v>
      </c>
      <c r="H10" s="28">
        <v>85000</v>
      </c>
      <c r="I10" s="28">
        <v>85000</v>
      </c>
      <c r="J10" s="29">
        <f>SUM(G10:I10)</f>
        <v>255000</v>
      </c>
      <c r="K10" s="28">
        <v>85000</v>
      </c>
      <c r="L10" s="28">
        <v>85000</v>
      </c>
      <c r="M10" s="28">
        <v>85000</v>
      </c>
      <c r="N10" s="29">
        <f>SUM(K10:M10)</f>
        <v>255000</v>
      </c>
      <c r="O10" s="28">
        <v>90000</v>
      </c>
      <c r="P10" s="28">
        <v>90000</v>
      </c>
      <c r="Q10" s="28">
        <v>90000</v>
      </c>
      <c r="R10" s="30">
        <f>SUM(O10:Q10)</f>
        <v>270000</v>
      </c>
    </row>
    <row r="11" spans="2:18" ht="15" customHeight="1">
      <c r="B11" s="11" t="s">
        <v>48</v>
      </c>
      <c r="C11" s="34">
        <v>25500</v>
      </c>
      <c r="D11" s="34">
        <v>25500</v>
      </c>
      <c r="E11" s="34">
        <v>25500</v>
      </c>
      <c r="F11" s="35">
        <f>SUM(C11:E11)</f>
        <v>76500</v>
      </c>
      <c r="G11" s="34">
        <v>25500</v>
      </c>
      <c r="H11" s="34">
        <v>25500</v>
      </c>
      <c r="I11" s="34">
        <v>25500</v>
      </c>
      <c r="J11" s="35">
        <f>SUM(G11:I11)</f>
        <v>76500</v>
      </c>
      <c r="K11" s="34">
        <v>25500</v>
      </c>
      <c r="L11" s="34">
        <v>25500</v>
      </c>
      <c r="M11" s="34">
        <v>25500</v>
      </c>
      <c r="N11" s="35">
        <f>SUM(K11:M11)</f>
        <v>76500</v>
      </c>
      <c r="O11" s="34">
        <v>27000</v>
      </c>
      <c r="P11" s="34">
        <v>27000</v>
      </c>
      <c r="Q11" s="34">
        <v>27000</v>
      </c>
      <c r="R11" s="36">
        <f>SUM(O11:Q11)</f>
        <v>81000</v>
      </c>
    </row>
    <row r="12" spans="2:18" ht="15" customHeight="1">
      <c r="B12" s="11" t="s">
        <v>17</v>
      </c>
      <c r="C12" s="34">
        <v>10000</v>
      </c>
      <c r="D12" s="34">
        <v>10000</v>
      </c>
      <c r="E12" s="34">
        <v>10000</v>
      </c>
      <c r="F12" s="35">
        <f t="shared" ref="F12:F32" si="0">SUM(C12:E12)</f>
        <v>30000</v>
      </c>
      <c r="G12" s="34">
        <v>10000</v>
      </c>
      <c r="H12" s="34">
        <v>10000</v>
      </c>
      <c r="I12" s="34">
        <v>10000</v>
      </c>
      <c r="J12" s="35">
        <f t="shared" ref="J12:J32" si="1">SUM(G12:I12)</f>
        <v>30000</v>
      </c>
      <c r="K12" s="34">
        <v>10000</v>
      </c>
      <c r="L12" s="34">
        <v>10000</v>
      </c>
      <c r="M12" s="34">
        <v>10000</v>
      </c>
      <c r="N12" s="35">
        <f t="shared" ref="N12:N32" si="2">SUM(K12:M12)</f>
        <v>30000</v>
      </c>
      <c r="O12" s="34">
        <v>10000</v>
      </c>
      <c r="P12" s="34">
        <v>10000</v>
      </c>
      <c r="Q12" s="34">
        <v>10000</v>
      </c>
      <c r="R12" s="36">
        <f t="shared" ref="R12:R32" si="3">SUM(O12:Q12)</f>
        <v>30000</v>
      </c>
    </row>
    <row r="13" spans="2:18" ht="15" customHeight="1">
      <c r="B13" s="11" t="s">
        <v>18</v>
      </c>
      <c r="C13" s="34">
        <v>5000</v>
      </c>
      <c r="D13" s="34">
        <v>5000</v>
      </c>
      <c r="E13" s="34">
        <v>5000</v>
      </c>
      <c r="F13" s="35">
        <f t="shared" si="0"/>
        <v>15000</v>
      </c>
      <c r="G13" s="34">
        <v>5000</v>
      </c>
      <c r="H13" s="34">
        <v>5000</v>
      </c>
      <c r="I13" s="34">
        <v>5000</v>
      </c>
      <c r="J13" s="35">
        <f t="shared" si="1"/>
        <v>15000</v>
      </c>
      <c r="K13" s="34">
        <v>5000</v>
      </c>
      <c r="L13" s="34">
        <v>5000</v>
      </c>
      <c r="M13" s="34">
        <v>5000</v>
      </c>
      <c r="N13" s="35">
        <f t="shared" si="2"/>
        <v>15000</v>
      </c>
      <c r="O13" s="34">
        <v>5000</v>
      </c>
      <c r="P13" s="34">
        <v>5000</v>
      </c>
      <c r="Q13" s="34">
        <v>5000</v>
      </c>
      <c r="R13" s="36">
        <f t="shared" si="3"/>
        <v>15000</v>
      </c>
    </row>
    <row r="14" spans="2:18" ht="15" customHeight="1">
      <c r="B14" s="12" t="s">
        <v>30</v>
      </c>
      <c r="C14" s="34">
        <v>8000</v>
      </c>
      <c r="D14" s="34">
        <v>8000</v>
      </c>
      <c r="E14" s="34">
        <v>8000</v>
      </c>
      <c r="F14" s="35">
        <f t="shared" si="0"/>
        <v>24000</v>
      </c>
      <c r="G14" s="34">
        <v>10000</v>
      </c>
      <c r="H14" s="34">
        <v>10000</v>
      </c>
      <c r="I14" s="34">
        <v>10000</v>
      </c>
      <c r="J14" s="35">
        <f t="shared" si="1"/>
        <v>30000</v>
      </c>
      <c r="K14" s="34">
        <v>12000</v>
      </c>
      <c r="L14" s="34">
        <v>12000</v>
      </c>
      <c r="M14" s="34">
        <v>12000</v>
      </c>
      <c r="N14" s="35">
        <f t="shared" si="2"/>
        <v>36000</v>
      </c>
      <c r="O14" s="34">
        <v>10000</v>
      </c>
      <c r="P14" s="34">
        <v>10000</v>
      </c>
      <c r="Q14" s="34">
        <v>10000</v>
      </c>
      <c r="R14" s="36">
        <f t="shared" si="3"/>
        <v>30000</v>
      </c>
    </row>
    <row r="15" spans="2:18" ht="15" customHeight="1">
      <c r="B15" s="12" t="s">
        <v>23</v>
      </c>
      <c r="C15" s="34">
        <v>4000</v>
      </c>
      <c r="D15" s="34">
        <v>4000</v>
      </c>
      <c r="E15" s="34">
        <v>4000</v>
      </c>
      <c r="F15" s="35">
        <f t="shared" si="0"/>
        <v>12000</v>
      </c>
      <c r="G15" s="34">
        <v>4000</v>
      </c>
      <c r="H15" s="34">
        <v>4000</v>
      </c>
      <c r="I15" s="34">
        <v>4000</v>
      </c>
      <c r="J15" s="35">
        <f t="shared" si="1"/>
        <v>12000</v>
      </c>
      <c r="K15" s="34">
        <v>4000</v>
      </c>
      <c r="L15" s="34">
        <v>4000</v>
      </c>
      <c r="M15" s="34">
        <v>4000</v>
      </c>
      <c r="N15" s="35">
        <f t="shared" si="2"/>
        <v>12000</v>
      </c>
      <c r="O15" s="34">
        <v>4000</v>
      </c>
      <c r="P15" s="34">
        <v>4000</v>
      </c>
      <c r="Q15" s="34">
        <v>4000</v>
      </c>
      <c r="R15" s="36">
        <f t="shared" si="3"/>
        <v>12000</v>
      </c>
    </row>
    <row r="16" spans="2:18" ht="15" customHeight="1">
      <c r="B16" s="11" t="s">
        <v>31</v>
      </c>
      <c r="C16" s="34">
        <v>2000</v>
      </c>
      <c r="D16" s="34">
        <v>2000</v>
      </c>
      <c r="E16" s="34">
        <v>2000</v>
      </c>
      <c r="F16" s="35">
        <f t="shared" si="0"/>
        <v>6000</v>
      </c>
      <c r="G16" s="34">
        <v>4000</v>
      </c>
      <c r="H16" s="34">
        <v>4000</v>
      </c>
      <c r="I16" s="34">
        <v>4000</v>
      </c>
      <c r="J16" s="35">
        <f t="shared" si="1"/>
        <v>12000</v>
      </c>
      <c r="K16" s="34">
        <v>2500</v>
      </c>
      <c r="L16" s="34">
        <v>2500</v>
      </c>
      <c r="M16" s="34">
        <v>2500</v>
      </c>
      <c r="N16" s="35">
        <f t="shared" si="2"/>
        <v>7500</v>
      </c>
      <c r="O16" s="34">
        <v>2500</v>
      </c>
      <c r="P16" s="34">
        <v>2500</v>
      </c>
      <c r="Q16" s="34">
        <v>2500</v>
      </c>
      <c r="R16" s="36">
        <f t="shared" si="3"/>
        <v>7500</v>
      </c>
    </row>
    <row r="17" spans="2:18" ht="15" customHeight="1">
      <c r="B17" s="11" t="s">
        <v>32</v>
      </c>
      <c r="C17" s="34">
        <v>2000</v>
      </c>
      <c r="D17" s="34">
        <v>2000</v>
      </c>
      <c r="E17" s="34">
        <v>2000</v>
      </c>
      <c r="F17" s="35">
        <f t="shared" si="0"/>
        <v>6000</v>
      </c>
      <c r="G17" s="34">
        <v>1500</v>
      </c>
      <c r="H17" s="34">
        <v>1500</v>
      </c>
      <c r="I17" s="34">
        <v>1500</v>
      </c>
      <c r="J17" s="35">
        <f t="shared" si="1"/>
        <v>4500</v>
      </c>
      <c r="K17" s="34">
        <v>1500</v>
      </c>
      <c r="L17" s="34">
        <v>1500</v>
      </c>
      <c r="M17" s="34">
        <v>1500</v>
      </c>
      <c r="N17" s="35">
        <f t="shared" si="2"/>
        <v>4500</v>
      </c>
      <c r="O17" s="34">
        <v>1500</v>
      </c>
      <c r="P17" s="34">
        <v>1500</v>
      </c>
      <c r="Q17" s="34">
        <v>1500</v>
      </c>
      <c r="R17" s="36">
        <f t="shared" si="3"/>
        <v>4500</v>
      </c>
    </row>
    <row r="18" spans="2:18" ht="15" customHeight="1">
      <c r="B18" s="11" t="s">
        <v>33</v>
      </c>
      <c r="C18" s="34">
        <v>7000</v>
      </c>
      <c r="D18" s="34">
        <v>8000</v>
      </c>
      <c r="E18" s="34">
        <v>8000</v>
      </c>
      <c r="F18" s="35">
        <f t="shared" si="0"/>
        <v>23000</v>
      </c>
      <c r="G18" s="34">
        <v>9500</v>
      </c>
      <c r="H18" s="34">
        <v>9500</v>
      </c>
      <c r="I18" s="34">
        <v>9500</v>
      </c>
      <c r="J18" s="35">
        <f t="shared" si="1"/>
        <v>28500</v>
      </c>
      <c r="K18" s="34">
        <v>15000</v>
      </c>
      <c r="L18" s="34">
        <v>15000</v>
      </c>
      <c r="M18" s="34">
        <v>15000</v>
      </c>
      <c r="N18" s="35">
        <f t="shared" si="2"/>
        <v>45000</v>
      </c>
      <c r="O18" s="34">
        <v>12000</v>
      </c>
      <c r="P18" s="34">
        <v>13000</v>
      </c>
      <c r="Q18" s="34">
        <v>8000</v>
      </c>
      <c r="R18" s="36">
        <f t="shared" si="3"/>
        <v>33000</v>
      </c>
    </row>
    <row r="19" spans="2:18" ht="15" customHeight="1">
      <c r="B19" s="11" t="s">
        <v>34</v>
      </c>
      <c r="C19" s="34">
        <v>2000</v>
      </c>
      <c r="D19" s="34">
        <v>2000</v>
      </c>
      <c r="E19" s="34">
        <v>2000</v>
      </c>
      <c r="F19" s="35">
        <f t="shared" si="0"/>
        <v>6000</v>
      </c>
      <c r="G19" s="34">
        <v>2000</v>
      </c>
      <c r="H19" s="34">
        <v>2000</v>
      </c>
      <c r="I19" s="34">
        <v>2000</v>
      </c>
      <c r="J19" s="35">
        <f t="shared" si="1"/>
        <v>6000</v>
      </c>
      <c r="K19" s="34">
        <v>2000</v>
      </c>
      <c r="L19" s="34">
        <v>2000</v>
      </c>
      <c r="M19" s="34">
        <v>2000</v>
      </c>
      <c r="N19" s="35">
        <f t="shared" si="2"/>
        <v>6000</v>
      </c>
      <c r="O19" s="34">
        <v>2000</v>
      </c>
      <c r="P19" s="34">
        <v>2000</v>
      </c>
      <c r="Q19" s="34">
        <v>1000</v>
      </c>
      <c r="R19" s="36">
        <f t="shared" si="3"/>
        <v>5000</v>
      </c>
    </row>
    <row r="20" spans="2:18" ht="15" customHeight="1">
      <c r="B20" s="11" t="s">
        <v>19</v>
      </c>
      <c r="C20" s="34">
        <v>10000</v>
      </c>
      <c r="D20" s="34">
        <v>10000</v>
      </c>
      <c r="E20" s="34">
        <v>10000</v>
      </c>
      <c r="F20" s="35">
        <f t="shared" si="0"/>
        <v>30000</v>
      </c>
      <c r="G20" s="34">
        <v>10000</v>
      </c>
      <c r="H20" s="34">
        <v>10000</v>
      </c>
      <c r="I20" s="34">
        <v>10000</v>
      </c>
      <c r="J20" s="35">
        <f t="shared" si="1"/>
        <v>30000</v>
      </c>
      <c r="K20" s="34">
        <v>10000</v>
      </c>
      <c r="L20" s="34">
        <v>10000</v>
      </c>
      <c r="M20" s="34">
        <v>10000</v>
      </c>
      <c r="N20" s="35">
        <f t="shared" si="2"/>
        <v>30000</v>
      </c>
      <c r="O20" s="34">
        <v>10000</v>
      </c>
      <c r="P20" s="34">
        <v>10000</v>
      </c>
      <c r="Q20" s="34">
        <v>10000</v>
      </c>
      <c r="R20" s="36">
        <f t="shared" si="3"/>
        <v>30000</v>
      </c>
    </row>
    <row r="21" spans="2:18" ht="15" customHeight="1">
      <c r="B21" s="11" t="s">
        <v>20</v>
      </c>
      <c r="C21" s="34">
        <v>2500</v>
      </c>
      <c r="D21" s="34">
        <v>2500</v>
      </c>
      <c r="E21" s="34">
        <v>2500</v>
      </c>
      <c r="F21" s="35">
        <f t="shared" si="0"/>
        <v>7500</v>
      </c>
      <c r="G21" s="34">
        <v>2500</v>
      </c>
      <c r="H21" s="34">
        <v>2500</v>
      </c>
      <c r="I21" s="34">
        <v>2500</v>
      </c>
      <c r="J21" s="35">
        <f t="shared" si="1"/>
        <v>7500</v>
      </c>
      <c r="K21" s="34">
        <v>3000</v>
      </c>
      <c r="L21" s="34">
        <v>3000</v>
      </c>
      <c r="M21" s="34">
        <v>3000</v>
      </c>
      <c r="N21" s="35">
        <f t="shared" si="2"/>
        <v>9000</v>
      </c>
      <c r="O21" s="34">
        <v>3000</v>
      </c>
      <c r="P21" s="34">
        <v>3000</v>
      </c>
      <c r="Q21" s="34">
        <v>3000</v>
      </c>
      <c r="R21" s="36">
        <f t="shared" si="3"/>
        <v>9000</v>
      </c>
    </row>
    <row r="22" spans="2:18" ht="15" customHeight="1">
      <c r="B22" s="11" t="s">
        <v>35</v>
      </c>
      <c r="C22" s="34">
        <v>0</v>
      </c>
      <c r="D22" s="34">
        <v>3000</v>
      </c>
      <c r="E22" s="34">
        <v>3000</v>
      </c>
      <c r="F22" s="35">
        <f t="shared" si="0"/>
        <v>6000</v>
      </c>
      <c r="G22" s="34">
        <v>3500</v>
      </c>
      <c r="H22" s="34">
        <v>2500</v>
      </c>
      <c r="I22" s="34">
        <v>2000</v>
      </c>
      <c r="J22" s="35">
        <f t="shared" si="1"/>
        <v>8000</v>
      </c>
      <c r="K22" s="34">
        <v>3000</v>
      </c>
      <c r="L22" s="34">
        <v>3000</v>
      </c>
      <c r="M22" s="34">
        <v>3000</v>
      </c>
      <c r="N22" s="35">
        <f t="shared" si="2"/>
        <v>9000</v>
      </c>
      <c r="O22" s="34">
        <v>2500</v>
      </c>
      <c r="P22" s="34">
        <v>2000</v>
      </c>
      <c r="Q22" s="34">
        <v>3000</v>
      </c>
      <c r="R22" s="36">
        <f t="shared" si="3"/>
        <v>7500</v>
      </c>
    </row>
    <row r="23" spans="2:18" ht="15" customHeight="1">
      <c r="B23" s="11" t="s">
        <v>36</v>
      </c>
      <c r="C23" s="34">
        <v>0</v>
      </c>
      <c r="D23" s="34">
        <v>0</v>
      </c>
      <c r="E23" s="34">
        <v>0</v>
      </c>
      <c r="F23" s="35">
        <f t="shared" si="0"/>
        <v>0</v>
      </c>
      <c r="G23" s="34">
        <v>0</v>
      </c>
      <c r="H23" s="34">
        <v>0</v>
      </c>
      <c r="I23" s="34">
        <v>0</v>
      </c>
      <c r="J23" s="35">
        <f t="shared" si="1"/>
        <v>0</v>
      </c>
      <c r="K23" s="34">
        <v>1000</v>
      </c>
      <c r="L23" s="34">
        <v>1000</v>
      </c>
      <c r="M23" s="34">
        <v>1000</v>
      </c>
      <c r="N23" s="35">
        <f t="shared" si="2"/>
        <v>3000</v>
      </c>
      <c r="O23" s="34">
        <v>1000</v>
      </c>
      <c r="P23" s="34">
        <v>1000</v>
      </c>
      <c r="Q23" s="34">
        <v>1000</v>
      </c>
      <c r="R23" s="36">
        <f t="shared" si="3"/>
        <v>3000</v>
      </c>
    </row>
    <row r="24" spans="2:18" ht="15" customHeight="1">
      <c r="B24" s="11" t="s">
        <v>37</v>
      </c>
      <c r="C24" s="34">
        <v>0</v>
      </c>
      <c r="D24" s="34">
        <v>0</v>
      </c>
      <c r="E24" s="34">
        <v>0</v>
      </c>
      <c r="F24" s="35">
        <f t="shared" si="0"/>
        <v>0</v>
      </c>
      <c r="G24" s="34">
        <v>3500</v>
      </c>
      <c r="H24" s="34">
        <v>3500</v>
      </c>
      <c r="I24" s="34">
        <v>3500</v>
      </c>
      <c r="J24" s="35">
        <f t="shared" si="1"/>
        <v>10500</v>
      </c>
      <c r="K24" s="34">
        <v>0</v>
      </c>
      <c r="L24" s="34">
        <v>0</v>
      </c>
      <c r="M24" s="34">
        <v>0</v>
      </c>
      <c r="N24" s="35">
        <f t="shared" si="2"/>
        <v>0</v>
      </c>
      <c r="O24" s="34">
        <v>0</v>
      </c>
      <c r="P24" s="34">
        <v>2000</v>
      </c>
      <c r="Q24" s="34">
        <v>2500</v>
      </c>
      <c r="R24" s="36">
        <f t="shared" si="3"/>
        <v>4500</v>
      </c>
    </row>
    <row r="25" spans="2:18" ht="15" customHeight="1">
      <c r="B25" s="11" t="s">
        <v>38</v>
      </c>
      <c r="C25" s="34">
        <v>500</v>
      </c>
      <c r="D25" s="34">
        <v>500</v>
      </c>
      <c r="E25" s="34">
        <v>500</v>
      </c>
      <c r="F25" s="35">
        <f t="shared" si="0"/>
        <v>1500</v>
      </c>
      <c r="G25" s="34">
        <v>500</v>
      </c>
      <c r="H25" s="34">
        <v>500</v>
      </c>
      <c r="I25" s="34">
        <v>500</v>
      </c>
      <c r="J25" s="35">
        <f t="shared" si="1"/>
        <v>1500</v>
      </c>
      <c r="K25" s="34">
        <v>500</v>
      </c>
      <c r="L25" s="34">
        <v>500</v>
      </c>
      <c r="M25" s="34">
        <v>500</v>
      </c>
      <c r="N25" s="35">
        <f t="shared" si="2"/>
        <v>1500</v>
      </c>
      <c r="O25" s="34">
        <v>500</v>
      </c>
      <c r="P25" s="34">
        <v>500</v>
      </c>
      <c r="Q25" s="34">
        <v>500</v>
      </c>
      <c r="R25" s="36">
        <f t="shared" si="3"/>
        <v>1500</v>
      </c>
    </row>
    <row r="26" spans="2:18" ht="15" customHeight="1">
      <c r="B26" s="11" t="s">
        <v>39</v>
      </c>
      <c r="C26" s="34">
        <v>350</v>
      </c>
      <c r="D26" s="34">
        <v>425</v>
      </c>
      <c r="E26" s="34">
        <v>500</v>
      </c>
      <c r="F26" s="35">
        <f t="shared" si="0"/>
        <v>1275</v>
      </c>
      <c r="G26" s="34">
        <v>600</v>
      </c>
      <c r="H26" s="34">
        <v>625</v>
      </c>
      <c r="I26" s="34">
        <v>575</v>
      </c>
      <c r="J26" s="35">
        <f t="shared" si="1"/>
        <v>1800</v>
      </c>
      <c r="K26" s="34">
        <v>650</v>
      </c>
      <c r="L26" s="34">
        <v>600</v>
      </c>
      <c r="M26" s="34">
        <v>600</v>
      </c>
      <c r="N26" s="35">
        <f t="shared" si="2"/>
        <v>1850</v>
      </c>
      <c r="O26" s="34">
        <v>550</v>
      </c>
      <c r="P26" s="34">
        <v>450</v>
      </c>
      <c r="Q26" s="34">
        <v>350</v>
      </c>
      <c r="R26" s="36">
        <f t="shared" si="3"/>
        <v>1350</v>
      </c>
    </row>
    <row r="27" spans="2:18" ht="15" customHeight="1">
      <c r="B27" s="11" t="s">
        <v>21</v>
      </c>
      <c r="C27" s="34">
        <v>450</v>
      </c>
      <c r="D27" s="34">
        <v>450</v>
      </c>
      <c r="E27" s="34">
        <v>450</v>
      </c>
      <c r="F27" s="35">
        <f t="shared" si="0"/>
        <v>1350</v>
      </c>
      <c r="G27" s="34">
        <v>550</v>
      </c>
      <c r="H27" s="34">
        <v>550</v>
      </c>
      <c r="I27" s="34">
        <v>550</v>
      </c>
      <c r="J27" s="35">
        <f t="shared" si="1"/>
        <v>1650</v>
      </c>
      <c r="K27" s="34">
        <v>600</v>
      </c>
      <c r="L27" s="34">
        <v>600</v>
      </c>
      <c r="M27" s="34">
        <v>600</v>
      </c>
      <c r="N27" s="35">
        <f t="shared" si="2"/>
        <v>1800</v>
      </c>
      <c r="O27" s="34">
        <v>550</v>
      </c>
      <c r="P27" s="34">
        <v>500</v>
      </c>
      <c r="Q27" s="34">
        <v>400</v>
      </c>
      <c r="R27" s="36">
        <f t="shared" si="3"/>
        <v>1450</v>
      </c>
    </row>
    <row r="28" spans="2:18" ht="15" customHeight="1">
      <c r="B28" s="11" t="s">
        <v>40</v>
      </c>
      <c r="C28" s="34">
        <v>0</v>
      </c>
      <c r="D28" s="34">
        <v>0</v>
      </c>
      <c r="E28" s="34">
        <v>0</v>
      </c>
      <c r="F28" s="35">
        <f t="shared" si="0"/>
        <v>0</v>
      </c>
      <c r="G28" s="34">
        <v>150</v>
      </c>
      <c r="H28" s="34">
        <v>250</v>
      </c>
      <c r="I28" s="34">
        <v>250</v>
      </c>
      <c r="J28" s="35">
        <f t="shared" si="1"/>
        <v>650</v>
      </c>
      <c r="K28" s="34">
        <v>250</v>
      </c>
      <c r="L28" s="34">
        <v>250</v>
      </c>
      <c r="M28" s="34">
        <v>200</v>
      </c>
      <c r="N28" s="35">
        <f t="shared" si="2"/>
        <v>700</v>
      </c>
      <c r="O28" s="34">
        <v>150</v>
      </c>
      <c r="P28" s="34">
        <v>0</v>
      </c>
      <c r="Q28" s="34">
        <v>0</v>
      </c>
      <c r="R28" s="36">
        <f t="shared" si="3"/>
        <v>150</v>
      </c>
    </row>
    <row r="29" spans="2:18" ht="15" customHeight="1">
      <c r="B29" s="11" t="s">
        <v>22</v>
      </c>
      <c r="C29" s="34">
        <v>50</v>
      </c>
      <c r="D29" s="34">
        <v>50</v>
      </c>
      <c r="E29" s="34">
        <v>50</v>
      </c>
      <c r="F29" s="35">
        <f t="shared" si="0"/>
        <v>150</v>
      </c>
      <c r="G29" s="34">
        <v>100</v>
      </c>
      <c r="H29" s="34">
        <v>100</v>
      </c>
      <c r="I29" s="34">
        <v>100</v>
      </c>
      <c r="J29" s="35">
        <f t="shared" si="1"/>
        <v>300</v>
      </c>
      <c r="K29" s="34">
        <v>100</v>
      </c>
      <c r="L29" s="34">
        <v>100</v>
      </c>
      <c r="M29" s="34">
        <v>100</v>
      </c>
      <c r="N29" s="35">
        <f t="shared" si="2"/>
        <v>300</v>
      </c>
      <c r="O29" s="34">
        <v>100</v>
      </c>
      <c r="P29" s="34">
        <v>200</v>
      </c>
      <c r="Q29" s="34">
        <v>350</v>
      </c>
      <c r="R29" s="36">
        <f t="shared" si="3"/>
        <v>650</v>
      </c>
    </row>
    <row r="30" spans="2:18" ht="15" customHeight="1">
      <c r="B30" s="11" t="s">
        <v>41</v>
      </c>
      <c r="C30" s="34">
        <v>0</v>
      </c>
      <c r="D30" s="34">
        <v>0</v>
      </c>
      <c r="E30" s="34">
        <v>0</v>
      </c>
      <c r="F30" s="35">
        <f t="shared" si="0"/>
        <v>0</v>
      </c>
      <c r="G30" s="34">
        <v>0</v>
      </c>
      <c r="H30" s="34">
        <v>0</v>
      </c>
      <c r="I30" s="34">
        <v>0</v>
      </c>
      <c r="J30" s="35">
        <f t="shared" si="1"/>
        <v>0</v>
      </c>
      <c r="K30" s="34">
        <v>0</v>
      </c>
      <c r="L30" s="34">
        <v>0</v>
      </c>
      <c r="M30" s="34">
        <v>0</v>
      </c>
      <c r="N30" s="35">
        <f t="shared" si="2"/>
        <v>0</v>
      </c>
      <c r="O30" s="34">
        <v>0</v>
      </c>
      <c r="P30" s="34">
        <v>0</v>
      </c>
      <c r="Q30" s="34">
        <v>0</v>
      </c>
      <c r="R30" s="36">
        <f t="shared" si="3"/>
        <v>0</v>
      </c>
    </row>
    <row r="31" spans="2:18" ht="15" customHeight="1">
      <c r="B31" s="11" t="s">
        <v>42</v>
      </c>
      <c r="C31" s="34">
        <v>400</v>
      </c>
      <c r="D31" s="34">
        <v>400</v>
      </c>
      <c r="E31" s="34">
        <v>400</v>
      </c>
      <c r="F31" s="35">
        <f t="shared" si="0"/>
        <v>1200</v>
      </c>
      <c r="G31" s="34">
        <v>400</v>
      </c>
      <c r="H31" s="34">
        <v>400</v>
      </c>
      <c r="I31" s="34">
        <v>400</v>
      </c>
      <c r="J31" s="35">
        <f t="shared" si="1"/>
        <v>1200</v>
      </c>
      <c r="K31" s="34">
        <v>400</v>
      </c>
      <c r="L31" s="34">
        <v>400</v>
      </c>
      <c r="M31" s="34">
        <v>400</v>
      </c>
      <c r="N31" s="35">
        <f t="shared" si="2"/>
        <v>1200</v>
      </c>
      <c r="O31" s="34">
        <v>400</v>
      </c>
      <c r="P31" s="34">
        <v>400</v>
      </c>
      <c r="Q31" s="34">
        <v>400</v>
      </c>
      <c r="R31" s="36">
        <f t="shared" si="3"/>
        <v>1200</v>
      </c>
    </row>
    <row r="32" spans="2:18" ht="15" customHeight="1">
      <c r="B32" s="11" t="s">
        <v>43</v>
      </c>
      <c r="C32" s="34">
        <v>1000</v>
      </c>
      <c r="D32" s="34">
        <v>1000</v>
      </c>
      <c r="E32" s="34">
        <v>1000</v>
      </c>
      <c r="F32" s="35">
        <f t="shared" si="0"/>
        <v>3000</v>
      </c>
      <c r="G32" s="34">
        <v>1000</v>
      </c>
      <c r="H32" s="34">
        <v>1000</v>
      </c>
      <c r="I32" s="34">
        <v>1000</v>
      </c>
      <c r="J32" s="35">
        <f t="shared" si="1"/>
        <v>3000</v>
      </c>
      <c r="K32" s="34">
        <v>1000</v>
      </c>
      <c r="L32" s="34">
        <v>1500</v>
      </c>
      <c r="M32" s="34">
        <v>1300</v>
      </c>
      <c r="N32" s="35">
        <f t="shared" si="2"/>
        <v>3800</v>
      </c>
      <c r="O32" s="34">
        <v>1500</v>
      </c>
      <c r="P32" s="34">
        <v>2000</v>
      </c>
      <c r="Q32" s="34">
        <v>2500</v>
      </c>
      <c r="R32" s="36">
        <f t="shared" si="3"/>
        <v>6000</v>
      </c>
    </row>
    <row r="33" spans="2:18" ht="15" customHeight="1" thickBot="1">
      <c r="B33" s="13" t="s">
        <v>24</v>
      </c>
      <c r="C33" s="34">
        <v>150</v>
      </c>
      <c r="D33" s="34">
        <v>200</v>
      </c>
      <c r="E33" s="34">
        <v>300</v>
      </c>
      <c r="F33" s="35">
        <f>SUM(C33:E33)</f>
        <v>650</v>
      </c>
      <c r="G33" s="34">
        <v>300</v>
      </c>
      <c r="H33" s="34">
        <v>300</v>
      </c>
      <c r="I33" s="34">
        <v>300</v>
      </c>
      <c r="J33" s="35">
        <f>SUM(G33:I33)</f>
        <v>900</v>
      </c>
      <c r="K33" s="34">
        <v>350</v>
      </c>
      <c r="L33" s="34">
        <v>350</v>
      </c>
      <c r="M33" s="34">
        <v>350</v>
      </c>
      <c r="N33" s="35">
        <f>SUM(K33:M33)</f>
        <v>1050</v>
      </c>
      <c r="O33" s="34">
        <v>400</v>
      </c>
      <c r="P33" s="34">
        <v>400</v>
      </c>
      <c r="Q33" s="34">
        <v>500</v>
      </c>
      <c r="R33" s="36">
        <f>SUM(O33:Q33)</f>
        <v>1300</v>
      </c>
    </row>
    <row r="34" spans="2:18" ht="15" customHeight="1" thickBot="1">
      <c r="B34" s="48" t="s">
        <v>25</v>
      </c>
      <c r="C34" s="31">
        <f t="shared" ref="C34:R34" si="4">SUM(C10:C33)</f>
        <v>165900</v>
      </c>
      <c r="D34" s="31">
        <f t="shared" si="4"/>
        <v>170025</v>
      </c>
      <c r="E34" s="31">
        <f t="shared" si="4"/>
        <v>170200</v>
      </c>
      <c r="F34" s="32">
        <f t="shared" si="4"/>
        <v>506125</v>
      </c>
      <c r="G34" s="31">
        <f t="shared" si="4"/>
        <v>179600</v>
      </c>
      <c r="H34" s="31">
        <f t="shared" si="4"/>
        <v>178725</v>
      </c>
      <c r="I34" s="31">
        <f t="shared" si="4"/>
        <v>178175</v>
      </c>
      <c r="J34" s="32">
        <f t="shared" si="4"/>
        <v>536500</v>
      </c>
      <c r="K34" s="31">
        <f t="shared" si="4"/>
        <v>183350</v>
      </c>
      <c r="L34" s="31">
        <f t="shared" si="4"/>
        <v>183800</v>
      </c>
      <c r="M34" s="31">
        <f t="shared" si="4"/>
        <v>183550</v>
      </c>
      <c r="N34" s="32">
        <f t="shared" si="4"/>
        <v>550700</v>
      </c>
      <c r="O34" s="31">
        <f t="shared" si="4"/>
        <v>184650</v>
      </c>
      <c r="P34" s="31">
        <f t="shared" si="4"/>
        <v>187450</v>
      </c>
      <c r="Q34" s="31">
        <f t="shared" si="4"/>
        <v>183500</v>
      </c>
      <c r="R34" s="33">
        <f t="shared" si="4"/>
        <v>555600</v>
      </c>
    </row>
    <row r="35" spans="2:18" ht="15" customHeight="1">
      <c r="B35" s="14"/>
      <c r="C35" s="15"/>
      <c r="D35" s="15"/>
      <c r="E35" s="15"/>
      <c r="F35" s="16"/>
      <c r="G35" s="15"/>
      <c r="H35" s="15"/>
      <c r="I35" s="15"/>
      <c r="J35" s="16"/>
      <c r="K35" s="15"/>
      <c r="L35" s="15"/>
      <c r="M35" s="15"/>
      <c r="N35" s="16"/>
      <c r="O35" s="15"/>
      <c r="P35" s="15"/>
      <c r="Q35" s="15"/>
      <c r="R35" s="16"/>
    </row>
    <row r="36" spans="2:18" ht="15" customHeight="1">
      <c r="B36" s="17"/>
      <c r="C36" s="4"/>
      <c r="D36" s="4"/>
      <c r="E36" s="4"/>
      <c r="F36" s="18"/>
      <c r="G36" s="4"/>
      <c r="H36" s="4"/>
      <c r="I36" s="4"/>
      <c r="J36" s="18"/>
      <c r="K36" s="4"/>
      <c r="L36" s="4"/>
      <c r="M36" s="4"/>
      <c r="N36" s="18"/>
      <c r="O36" s="4"/>
      <c r="P36" s="4"/>
      <c r="Q36" s="4"/>
      <c r="R36" s="18"/>
    </row>
    <row r="37" spans="2:18" ht="15" customHeight="1">
      <c r="B37" s="17"/>
      <c r="C37" s="4"/>
      <c r="D37" s="4"/>
      <c r="E37" s="4"/>
      <c r="F37" s="18"/>
      <c r="G37" s="4"/>
      <c r="H37" s="4"/>
      <c r="I37" s="4"/>
      <c r="J37" s="18"/>
      <c r="K37" s="4"/>
      <c r="L37" s="4"/>
      <c r="M37" s="4"/>
      <c r="N37" s="18"/>
      <c r="O37" s="4"/>
      <c r="P37" s="4"/>
      <c r="Q37" s="4"/>
      <c r="R37" s="18"/>
    </row>
    <row r="38" spans="2:18" ht="15" customHeight="1">
      <c r="B38" s="17"/>
      <c r="C38" s="4"/>
      <c r="D38" s="4"/>
      <c r="E38" s="4"/>
      <c r="F38" s="18"/>
      <c r="G38" s="4"/>
      <c r="H38" s="4"/>
      <c r="I38" s="4"/>
      <c r="J38" s="18"/>
      <c r="K38" s="4"/>
      <c r="L38" s="4"/>
      <c r="M38" s="4"/>
      <c r="N38" s="18"/>
      <c r="O38" s="4"/>
      <c r="P38" s="4"/>
      <c r="Q38" s="4"/>
      <c r="R38" s="18"/>
    </row>
    <row r="39" spans="2:18" ht="15" customHeight="1">
      <c r="B39" s="17"/>
      <c r="C39" s="4"/>
      <c r="D39" s="4"/>
      <c r="E39" s="4"/>
      <c r="F39" s="18"/>
      <c r="G39" s="4"/>
      <c r="H39" s="4"/>
      <c r="I39" s="4"/>
      <c r="J39" s="18"/>
      <c r="K39" s="4"/>
      <c r="L39" s="4"/>
      <c r="M39" s="4"/>
      <c r="N39" s="18"/>
      <c r="O39" s="4"/>
      <c r="P39" s="4"/>
      <c r="Q39" s="4"/>
      <c r="R39" s="18"/>
    </row>
    <row r="40" spans="2:18" ht="15" customHeight="1">
      <c r="B40" s="17"/>
      <c r="C40" s="4"/>
      <c r="D40" s="4"/>
      <c r="E40" s="4"/>
      <c r="F40" s="18"/>
      <c r="G40" s="4"/>
      <c r="H40" s="4"/>
      <c r="I40" s="4"/>
      <c r="J40" s="18"/>
      <c r="K40" s="4"/>
      <c r="L40" s="4"/>
      <c r="M40" s="4"/>
      <c r="N40" s="18"/>
      <c r="O40" s="4"/>
      <c r="P40" s="4"/>
      <c r="Q40" s="4"/>
      <c r="R40" s="18"/>
    </row>
    <row r="41" spans="2:18" ht="15" customHeight="1">
      <c r="B41" s="17"/>
      <c r="C41" s="4"/>
      <c r="D41" s="4"/>
      <c r="E41" s="4"/>
      <c r="F41" s="18"/>
      <c r="G41" s="4"/>
      <c r="H41" s="4"/>
      <c r="I41" s="4"/>
      <c r="J41" s="18"/>
      <c r="K41" s="4"/>
      <c r="L41" s="4"/>
      <c r="M41" s="4"/>
      <c r="N41" s="18"/>
      <c r="O41" s="4"/>
      <c r="P41" s="4"/>
      <c r="Q41" s="4"/>
      <c r="R41" s="18"/>
    </row>
    <row r="42" spans="2:18" ht="15" customHeight="1">
      <c r="B42" s="17"/>
      <c r="C42" s="4"/>
      <c r="D42" s="4"/>
      <c r="E42" s="4"/>
      <c r="F42" s="18"/>
      <c r="G42" s="4"/>
      <c r="H42" s="4"/>
      <c r="I42" s="4"/>
      <c r="J42" s="18"/>
      <c r="K42" s="4"/>
      <c r="L42" s="4"/>
      <c r="M42" s="4"/>
      <c r="N42" s="18"/>
      <c r="O42" s="4"/>
      <c r="P42" s="4"/>
      <c r="Q42" s="4"/>
      <c r="R42" s="18"/>
    </row>
  </sheetData>
  <mergeCells count="3">
    <mergeCell ref="B5:F5"/>
    <mergeCell ref="B6:F6"/>
    <mergeCell ref="B7:F7"/>
  </mergeCells>
  <phoneticPr fontId="0" type="noConversion"/>
  <pageMargins left="0.75" right="0.75" top="1" bottom="1" header="0.5" footer="0.5"/>
  <pageSetup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44"/>
    <pageSetUpPr fitToPage="1"/>
  </sheetPr>
  <dimension ref="B1:R42"/>
  <sheetViews>
    <sheetView showGridLines="0" workbookViewId="0">
      <pane xSplit="2" ySplit="9" topLeftCell="C10" activePane="bottomRight" state="frozen"/>
      <selection activeCell="K2" sqref="K2"/>
      <selection pane="topRight" activeCell="K2" sqref="K2"/>
      <selection pane="bottomLeft" activeCell="K2" sqref="K2"/>
      <selection pane="bottomRight" activeCell="G27" sqref="G27:H29"/>
    </sheetView>
  </sheetViews>
  <sheetFormatPr defaultRowHeight="15" customHeight="1" outlineLevelCol="1"/>
  <cols>
    <col min="1" max="1" width="5" style="1" customWidth="1"/>
    <col min="2" max="2" width="30.7109375" style="7" customWidth="1"/>
    <col min="3" max="5" width="11.7109375" style="8" customWidth="1" outlineLevel="1"/>
    <col min="6" max="6" width="11.7109375" style="9" customWidth="1"/>
    <col min="7" max="9" width="11.7109375" style="8" customWidth="1" outlineLevel="1"/>
    <col min="10" max="10" width="11.7109375" style="9" customWidth="1"/>
    <col min="11" max="13" width="11.7109375" style="8" customWidth="1" outlineLevel="1"/>
    <col min="14" max="14" width="11.7109375" style="9" customWidth="1"/>
    <col min="15" max="17" width="11.7109375" style="8" customWidth="1" outlineLevel="1"/>
    <col min="18" max="18" width="11.7109375" style="9" customWidth="1"/>
    <col min="19" max="16384" width="9.140625" style="1"/>
  </cols>
  <sheetData>
    <row r="1" spans="2:18" ht="15" customHeight="1">
      <c r="B1" s="2" t="str">
        <f>Actual!B1</f>
        <v>&lt;Company Name&gt;</v>
      </c>
    </row>
    <row r="2" spans="2:18" ht="15" customHeight="1">
      <c r="B2" s="2" t="str">
        <f>Actual!B2</f>
        <v>Operating expense analysis</v>
      </c>
    </row>
    <row r="3" spans="2:18" ht="15" customHeight="1">
      <c r="B3" s="57" t="str">
        <f>Actual!B3</f>
        <v>&lt;Date&gt;</v>
      </c>
    </row>
    <row r="4" spans="2:18" ht="13.5" customHeight="1" thickBot="1"/>
    <row r="5" spans="2:18" ht="15" customHeight="1">
      <c r="B5" s="58" t="s">
        <v>44</v>
      </c>
      <c r="C5" s="59"/>
      <c r="D5" s="59"/>
      <c r="E5" s="59"/>
      <c r="F5" s="60"/>
    </row>
    <row r="6" spans="2:18" ht="15" customHeight="1">
      <c r="B6" s="61" t="s">
        <v>46</v>
      </c>
      <c r="C6" s="62"/>
      <c r="D6" s="62"/>
      <c r="E6" s="62"/>
      <c r="F6" s="63"/>
    </row>
    <row r="7" spans="2:18" ht="15" customHeight="1" thickBot="1">
      <c r="B7" s="64" t="s">
        <v>49</v>
      </c>
      <c r="C7" s="65"/>
      <c r="D7" s="65"/>
      <c r="E7" s="65"/>
      <c r="F7" s="66"/>
    </row>
    <row r="8" spans="2:18" ht="15" customHeight="1" thickBot="1"/>
    <row r="9" spans="2:18" s="3" customFormat="1" ht="15" customHeight="1">
      <c r="B9" s="53" t="s">
        <v>47</v>
      </c>
      <c r="C9" s="46" t="s">
        <v>1</v>
      </c>
      <c r="D9" s="47" t="s">
        <v>2</v>
      </c>
      <c r="E9" s="47" t="s">
        <v>3</v>
      </c>
      <c r="F9" s="44" t="s">
        <v>4</v>
      </c>
      <c r="G9" s="47" t="s">
        <v>5</v>
      </c>
      <c r="H9" s="47" t="s">
        <v>6</v>
      </c>
      <c r="I9" s="47" t="s">
        <v>7</v>
      </c>
      <c r="J9" s="44" t="s">
        <v>8</v>
      </c>
      <c r="K9" s="47" t="s">
        <v>9</v>
      </c>
      <c r="L9" s="47" t="s">
        <v>10</v>
      </c>
      <c r="M9" s="47" t="s">
        <v>11</v>
      </c>
      <c r="N9" s="44" t="s">
        <v>12</v>
      </c>
      <c r="O9" s="47" t="s">
        <v>13</v>
      </c>
      <c r="P9" s="47" t="s">
        <v>14</v>
      </c>
      <c r="Q9" s="47" t="s">
        <v>15</v>
      </c>
      <c r="R9" s="45" t="s">
        <v>16</v>
      </c>
    </row>
    <row r="10" spans="2:18" ht="15" customHeight="1">
      <c r="B10" s="26" t="str">
        <f>+Actual!B10</f>
        <v>Labor and salaries</v>
      </c>
      <c r="C10" s="28">
        <v>80000</v>
      </c>
      <c r="D10" s="28">
        <v>80000</v>
      </c>
      <c r="E10" s="28">
        <v>80000</v>
      </c>
      <c r="F10" s="29">
        <f t="shared" ref="F10:F32" si="0">SUM(C10:E10)</f>
        <v>240000</v>
      </c>
      <c r="G10" s="28">
        <v>80000</v>
      </c>
      <c r="H10" s="28">
        <v>80000</v>
      </c>
      <c r="I10" s="28">
        <v>80000</v>
      </c>
      <c r="J10" s="29">
        <f t="shared" ref="J10:J32" si="1">SUM(G10:I10)</f>
        <v>240000</v>
      </c>
      <c r="K10" s="28">
        <v>80000</v>
      </c>
      <c r="L10" s="28">
        <v>80000</v>
      </c>
      <c r="M10" s="28">
        <v>80000</v>
      </c>
      <c r="N10" s="29">
        <f t="shared" ref="N10:N32" si="2">SUM(K10:M10)</f>
        <v>240000</v>
      </c>
      <c r="O10" s="28">
        <v>82500</v>
      </c>
      <c r="P10" s="28">
        <v>82500</v>
      </c>
      <c r="Q10" s="28">
        <v>82500</v>
      </c>
      <c r="R10" s="30">
        <f t="shared" ref="R10:R32" si="3">SUM(O10:Q10)</f>
        <v>247500</v>
      </c>
    </row>
    <row r="11" spans="2:18" ht="15" customHeight="1">
      <c r="B11" s="26" t="str">
        <f>+Actual!B11</f>
        <v>Fringe benefits</v>
      </c>
      <c r="C11" s="34">
        <v>24000</v>
      </c>
      <c r="D11" s="34">
        <v>24000</v>
      </c>
      <c r="E11" s="34">
        <v>24000</v>
      </c>
      <c r="F11" s="35">
        <f t="shared" si="0"/>
        <v>72000</v>
      </c>
      <c r="G11" s="34">
        <v>24000</v>
      </c>
      <c r="H11" s="34">
        <v>24000</v>
      </c>
      <c r="I11" s="34">
        <v>24000</v>
      </c>
      <c r="J11" s="35">
        <f t="shared" si="1"/>
        <v>72000</v>
      </c>
      <c r="K11" s="34">
        <v>24000</v>
      </c>
      <c r="L11" s="34">
        <v>24000</v>
      </c>
      <c r="M11" s="34">
        <v>24000</v>
      </c>
      <c r="N11" s="35">
        <f t="shared" si="2"/>
        <v>72000</v>
      </c>
      <c r="O11" s="34">
        <v>24750</v>
      </c>
      <c r="P11" s="34">
        <v>24750</v>
      </c>
      <c r="Q11" s="34">
        <v>24750</v>
      </c>
      <c r="R11" s="36">
        <f t="shared" si="3"/>
        <v>74250</v>
      </c>
    </row>
    <row r="12" spans="2:18" ht="15" customHeight="1">
      <c r="B12" s="26" t="str">
        <f>+Actual!B12</f>
        <v>Depreciation</v>
      </c>
      <c r="C12" s="34">
        <v>10000</v>
      </c>
      <c r="D12" s="34">
        <v>10000</v>
      </c>
      <c r="E12" s="34">
        <v>10000</v>
      </c>
      <c r="F12" s="35">
        <f t="shared" si="0"/>
        <v>30000</v>
      </c>
      <c r="G12" s="34">
        <v>10000</v>
      </c>
      <c r="H12" s="34">
        <v>10000</v>
      </c>
      <c r="I12" s="34">
        <v>10000</v>
      </c>
      <c r="J12" s="35">
        <f t="shared" si="1"/>
        <v>30000</v>
      </c>
      <c r="K12" s="34">
        <v>10000</v>
      </c>
      <c r="L12" s="34">
        <v>10000</v>
      </c>
      <c r="M12" s="34">
        <v>10000</v>
      </c>
      <c r="N12" s="35">
        <f t="shared" si="2"/>
        <v>30000</v>
      </c>
      <c r="O12" s="34">
        <v>10000</v>
      </c>
      <c r="P12" s="34">
        <v>10000</v>
      </c>
      <c r="Q12" s="34">
        <v>10000</v>
      </c>
      <c r="R12" s="36">
        <f t="shared" si="3"/>
        <v>30000</v>
      </c>
    </row>
    <row r="13" spans="2:18" ht="15" customHeight="1">
      <c r="B13" s="26" t="str">
        <f>+Actual!B13</f>
        <v>Supplies</v>
      </c>
      <c r="C13" s="34">
        <v>4500</v>
      </c>
      <c r="D13" s="34">
        <v>4500</v>
      </c>
      <c r="E13" s="34">
        <v>4500</v>
      </c>
      <c r="F13" s="35">
        <f t="shared" si="0"/>
        <v>13500</v>
      </c>
      <c r="G13" s="34">
        <v>4500</v>
      </c>
      <c r="H13" s="34">
        <v>4500</v>
      </c>
      <c r="I13" s="34">
        <v>4500</v>
      </c>
      <c r="J13" s="35">
        <f t="shared" si="1"/>
        <v>13500</v>
      </c>
      <c r="K13" s="34">
        <v>5000</v>
      </c>
      <c r="L13" s="34">
        <v>5000</v>
      </c>
      <c r="M13" s="34">
        <v>5000</v>
      </c>
      <c r="N13" s="35">
        <f t="shared" si="2"/>
        <v>15000</v>
      </c>
      <c r="O13" s="34">
        <v>5000</v>
      </c>
      <c r="P13" s="34">
        <v>5000</v>
      </c>
      <c r="Q13" s="34">
        <v>5000</v>
      </c>
      <c r="R13" s="36">
        <f t="shared" si="3"/>
        <v>15000</v>
      </c>
    </row>
    <row r="14" spans="2:18" ht="15" customHeight="1">
      <c r="B14" s="26" t="str">
        <f>+Actual!B14</f>
        <v>Maintenance, repair, and overhaul</v>
      </c>
      <c r="C14" s="34">
        <v>8000</v>
      </c>
      <c r="D14" s="34">
        <v>8000</v>
      </c>
      <c r="E14" s="34">
        <v>8000</v>
      </c>
      <c r="F14" s="35">
        <f t="shared" si="0"/>
        <v>24000</v>
      </c>
      <c r="G14" s="34">
        <v>8000</v>
      </c>
      <c r="H14" s="34">
        <v>8000</v>
      </c>
      <c r="I14" s="34">
        <v>8000</v>
      </c>
      <c r="J14" s="35">
        <f t="shared" si="1"/>
        <v>24000</v>
      </c>
      <c r="K14" s="34">
        <v>8000</v>
      </c>
      <c r="L14" s="34">
        <v>8000</v>
      </c>
      <c r="M14" s="34">
        <v>8000</v>
      </c>
      <c r="N14" s="35">
        <f t="shared" si="2"/>
        <v>24000</v>
      </c>
      <c r="O14" s="34">
        <v>8000</v>
      </c>
      <c r="P14" s="34">
        <v>8000</v>
      </c>
      <c r="Q14" s="34">
        <v>8000</v>
      </c>
      <c r="R14" s="36">
        <f t="shared" si="3"/>
        <v>24000</v>
      </c>
    </row>
    <row r="15" spans="2:18" ht="15" customHeight="1">
      <c r="B15" s="26" t="str">
        <f>+Actual!B15</f>
        <v>Utilities</v>
      </c>
      <c r="C15" s="34">
        <v>4500</v>
      </c>
      <c r="D15" s="34">
        <v>4500</v>
      </c>
      <c r="E15" s="34">
        <v>4500</v>
      </c>
      <c r="F15" s="35">
        <f t="shared" si="0"/>
        <v>13500</v>
      </c>
      <c r="G15" s="34">
        <v>4500</v>
      </c>
      <c r="H15" s="34">
        <v>4500</v>
      </c>
      <c r="I15" s="34">
        <v>4500</v>
      </c>
      <c r="J15" s="35">
        <f t="shared" si="1"/>
        <v>13500</v>
      </c>
      <c r="K15" s="34">
        <v>4500</v>
      </c>
      <c r="L15" s="34">
        <v>4500</v>
      </c>
      <c r="M15" s="34">
        <v>4500</v>
      </c>
      <c r="N15" s="35">
        <f t="shared" si="2"/>
        <v>13500</v>
      </c>
      <c r="O15" s="34">
        <v>4500</v>
      </c>
      <c r="P15" s="34">
        <v>4500</v>
      </c>
      <c r="Q15" s="34">
        <v>4500</v>
      </c>
      <c r="R15" s="36">
        <f t="shared" si="3"/>
        <v>13500</v>
      </c>
    </row>
    <row r="16" spans="2:18" ht="15" customHeight="1">
      <c r="B16" s="26" t="str">
        <f>+Actual!B16</f>
        <v>Marketing programs</v>
      </c>
      <c r="C16" s="34">
        <v>2500</v>
      </c>
      <c r="D16" s="34">
        <v>2500</v>
      </c>
      <c r="E16" s="34">
        <v>2500</v>
      </c>
      <c r="F16" s="35">
        <f t="shared" si="0"/>
        <v>7500</v>
      </c>
      <c r="G16" s="34">
        <v>3000</v>
      </c>
      <c r="H16" s="34">
        <v>3000</v>
      </c>
      <c r="I16" s="34">
        <v>3000</v>
      </c>
      <c r="J16" s="35">
        <f t="shared" si="1"/>
        <v>9000</v>
      </c>
      <c r="K16" s="34">
        <v>2500</v>
      </c>
      <c r="L16" s="34">
        <v>2500</v>
      </c>
      <c r="M16" s="34">
        <v>2500</v>
      </c>
      <c r="N16" s="35">
        <f t="shared" si="2"/>
        <v>7500</v>
      </c>
      <c r="O16" s="34">
        <v>2500</v>
      </c>
      <c r="P16" s="34">
        <v>2500</v>
      </c>
      <c r="Q16" s="34">
        <v>2500</v>
      </c>
      <c r="R16" s="36">
        <f t="shared" si="3"/>
        <v>7500</v>
      </c>
    </row>
    <row r="17" spans="2:18" ht="15" customHeight="1">
      <c r="B17" s="26" t="str">
        <f>+Actual!B17</f>
        <v>Public relations</v>
      </c>
      <c r="C17" s="34">
        <v>2000</v>
      </c>
      <c r="D17" s="34">
        <v>2000</v>
      </c>
      <c r="E17" s="34">
        <v>2000</v>
      </c>
      <c r="F17" s="35">
        <f t="shared" si="0"/>
        <v>6000</v>
      </c>
      <c r="G17" s="34">
        <v>2000</v>
      </c>
      <c r="H17" s="34">
        <v>2000</v>
      </c>
      <c r="I17" s="34">
        <v>2000</v>
      </c>
      <c r="J17" s="35">
        <f t="shared" si="1"/>
        <v>6000</v>
      </c>
      <c r="K17" s="34">
        <v>2500</v>
      </c>
      <c r="L17" s="34">
        <v>2500</v>
      </c>
      <c r="M17" s="34">
        <v>2500</v>
      </c>
      <c r="N17" s="35">
        <f t="shared" si="2"/>
        <v>7500</v>
      </c>
      <c r="O17" s="34">
        <v>2500</v>
      </c>
      <c r="P17" s="34">
        <v>2500</v>
      </c>
      <c r="Q17" s="34">
        <v>2500</v>
      </c>
      <c r="R17" s="36">
        <f t="shared" si="3"/>
        <v>7500</v>
      </c>
    </row>
    <row r="18" spans="2:18" ht="15" customHeight="1">
      <c r="B18" s="26" t="str">
        <f>+Actual!B18</f>
        <v>Travel and entertainment</v>
      </c>
      <c r="C18" s="34">
        <v>10000</v>
      </c>
      <c r="D18" s="34">
        <v>10000</v>
      </c>
      <c r="E18" s="34">
        <v>10000</v>
      </c>
      <c r="F18" s="35">
        <f t="shared" si="0"/>
        <v>30000</v>
      </c>
      <c r="G18" s="34">
        <v>10000</v>
      </c>
      <c r="H18" s="34">
        <v>10000</v>
      </c>
      <c r="I18" s="34">
        <v>10000</v>
      </c>
      <c r="J18" s="35">
        <f t="shared" si="1"/>
        <v>30000</v>
      </c>
      <c r="K18" s="34">
        <v>10000</v>
      </c>
      <c r="L18" s="34">
        <v>10000</v>
      </c>
      <c r="M18" s="34">
        <v>10000</v>
      </c>
      <c r="N18" s="35">
        <f t="shared" si="2"/>
        <v>30000</v>
      </c>
      <c r="O18" s="34">
        <v>10000</v>
      </c>
      <c r="P18" s="34">
        <v>10000</v>
      </c>
      <c r="Q18" s="34">
        <v>10000</v>
      </c>
      <c r="R18" s="36">
        <f t="shared" si="3"/>
        <v>30000</v>
      </c>
    </row>
    <row r="19" spans="2:18" ht="15" customHeight="1">
      <c r="B19" s="26" t="str">
        <f>+Actual!B19</f>
        <v>Nonbillable travel and entertainment</v>
      </c>
      <c r="C19" s="34">
        <v>1500</v>
      </c>
      <c r="D19" s="34">
        <v>1500</v>
      </c>
      <c r="E19" s="34">
        <v>1500</v>
      </c>
      <c r="F19" s="35">
        <f t="shared" si="0"/>
        <v>4500</v>
      </c>
      <c r="G19" s="34">
        <v>1500</v>
      </c>
      <c r="H19" s="34">
        <v>1500</v>
      </c>
      <c r="I19" s="34">
        <v>1500</v>
      </c>
      <c r="J19" s="35">
        <f t="shared" si="1"/>
        <v>4500</v>
      </c>
      <c r="K19" s="34">
        <v>1500</v>
      </c>
      <c r="L19" s="34">
        <v>1500</v>
      </c>
      <c r="M19" s="34">
        <v>1500</v>
      </c>
      <c r="N19" s="35">
        <f t="shared" si="2"/>
        <v>4500</v>
      </c>
      <c r="O19" s="34">
        <v>1500</v>
      </c>
      <c r="P19" s="34">
        <v>1500</v>
      </c>
      <c r="Q19" s="34">
        <v>1500</v>
      </c>
      <c r="R19" s="36">
        <f t="shared" si="3"/>
        <v>4500</v>
      </c>
    </row>
    <row r="20" spans="2:18" ht="15" customHeight="1">
      <c r="B20" s="26" t="str">
        <f>+Actual!B20</f>
        <v>Rent</v>
      </c>
      <c r="C20" s="34">
        <v>10000</v>
      </c>
      <c r="D20" s="34">
        <v>10000</v>
      </c>
      <c r="E20" s="34">
        <v>10000</v>
      </c>
      <c r="F20" s="35">
        <f t="shared" si="0"/>
        <v>30000</v>
      </c>
      <c r="G20" s="34">
        <v>10000</v>
      </c>
      <c r="H20" s="34">
        <v>10000</v>
      </c>
      <c r="I20" s="34">
        <v>10000</v>
      </c>
      <c r="J20" s="35">
        <f t="shared" si="1"/>
        <v>30000</v>
      </c>
      <c r="K20" s="34">
        <v>10000</v>
      </c>
      <c r="L20" s="34">
        <v>10000</v>
      </c>
      <c r="M20" s="34">
        <v>10000</v>
      </c>
      <c r="N20" s="35">
        <f t="shared" si="2"/>
        <v>30000</v>
      </c>
      <c r="O20" s="34">
        <v>10000</v>
      </c>
      <c r="P20" s="34">
        <v>10000</v>
      </c>
      <c r="Q20" s="34">
        <v>10000</v>
      </c>
      <c r="R20" s="36">
        <f t="shared" si="3"/>
        <v>30000</v>
      </c>
    </row>
    <row r="21" spans="2:18" ht="15" customHeight="1">
      <c r="B21" s="26" t="str">
        <f>+Actual!B21</f>
        <v>Insurance</v>
      </c>
      <c r="C21" s="34">
        <v>2500</v>
      </c>
      <c r="D21" s="34">
        <v>2500</v>
      </c>
      <c r="E21" s="34">
        <v>2500</v>
      </c>
      <c r="F21" s="35">
        <f t="shared" si="0"/>
        <v>7500</v>
      </c>
      <c r="G21" s="34">
        <v>2500</v>
      </c>
      <c r="H21" s="34">
        <v>2500</v>
      </c>
      <c r="I21" s="34">
        <v>2500</v>
      </c>
      <c r="J21" s="35">
        <f t="shared" si="1"/>
        <v>7500</v>
      </c>
      <c r="K21" s="34">
        <v>2500</v>
      </c>
      <c r="L21" s="34">
        <v>2500</v>
      </c>
      <c r="M21" s="34">
        <v>2500</v>
      </c>
      <c r="N21" s="35">
        <f t="shared" si="2"/>
        <v>7500</v>
      </c>
      <c r="O21" s="34">
        <v>2500</v>
      </c>
      <c r="P21" s="34">
        <v>2500</v>
      </c>
      <c r="Q21" s="34">
        <v>2500</v>
      </c>
      <c r="R21" s="36">
        <f t="shared" si="3"/>
        <v>7500</v>
      </c>
    </row>
    <row r="22" spans="2:18" ht="15" customHeight="1">
      <c r="B22" s="26" t="str">
        <f>+Actual!B22</f>
        <v>Professional services</v>
      </c>
      <c r="C22" s="34">
        <v>3000</v>
      </c>
      <c r="D22" s="34">
        <v>3000</v>
      </c>
      <c r="E22" s="34">
        <v>3000</v>
      </c>
      <c r="F22" s="35">
        <f t="shared" si="0"/>
        <v>9000</v>
      </c>
      <c r="G22" s="34">
        <v>4000</v>
      </c>
      <c r="H22" s="34">
        <v>4000</v>
      </c>
      <c r="I22" s="34">
        <v>4000</v>
      </c>
      <c r="J22" s="35">
        <f t="shared" si="1"/>
        <v>12000</v>
      </c>
      <c r="K22" s="34">
        <v>4000</v>
      </c>
      <c r="L22" s="34">
        <v>4000</v>
      </c>
      <c r="M22" s="34">
        <v>4000</v>
      </c>
      <c r="N22" s="35">
        <f t="shared" si="2"/>
        <v>12000</v>
      </c>
      <c r="O22" s="34">
        <v>3000</v>
      </c>
      <c r="P22" s="34">
        <v>3000</v>
      </c>
      <c r="Q22" s="34">
        <v>3000</v>
      </c>
      <c r="R22" s="36">
        <f t="shared" si="3"/>
        <v>9000</v>
      </c>
    </row>
    <row r="23" spans="2:18" ht="15" customHeight="1">
      <c r="B23" s="26" t="str">
        <f>+Actual!B23</f>
        <v>Data processing</v>
      </c>
      <c r="C23" s="34">
        <v>0</v>
      </c>
      <c r="D23" s="34">
        <v>0</v>
      </c>
      <c r="E23" s="34">
        <v>0</v>
      </c>
      <c r="F23" s="35">
        <f t="shared" si="0"/>
        <v>0</v>
      </c>
      <c r="G23" s="34">
        <v>0</v>
      </c>
      <c r="H23" s="34">
        <v>0</v>
      </c>
      <c r="I23" s="34">
        <v>0</v>
      </c>
      <c r="J23" s="35">
        <f t="shared" si="1"/>
        <v>0</v>
      </c>
      <c r="K23" s="34">
        <v>0</v>
      </c>
      <c r="L23" s="34">
        <v>0</v>
      </c>
      <c r="M23" s="34">
        <v>0</v>
      </c>
      <c r="N23" s="35">
        <f t="shared" si="2"/>
        <v>0</v>
      </c>
      <c r="O23" s="34">
        <v>0</v>
      </c>
      <c r="P23" s="34">
        <v>0</v>
      </c>
      <c r="Q23" s="34">
        <v>0</v>
      </c>
      <c r="R23" s="36">
        <f t="shared" si="3"/>
        <v>0</v>
      </c>
    </row>
    <row r="24" spans="2:18" ht="15" customHeight="1">
      <c r="B24" s="26" t="str">
        <f>+Actual!B24</f>
        <v>Litigation expense</v>
      </c>
      <c r="C24" s="34">
        <v>1000</v>
      </c>
      <c r="D24" s="34">
        <v>1000</v>
      </c>
      <c r="E24" s="34">
        <v>1000</v>
      </c>
      <c r="F24" s="35">
        <f t="shared" si="0"/>
        <v>3000</v>
      </c>
      <c r="G24" s="34">
        <v>1000</v>
      </c>
      <c r="H24" s="34">
        <v>1000</v>
      </c>
      <c r="I24" s="34">
        <v>1000</v>
      </c>
      <c r="J24" s="35">
        <f t="shared" si="1"/>
        <v>3000</v>
      </c>
      <c r="K24" s="34">
        <v>1000</v>
      </c>
      <c r="L24" s="34">
        <v>1000</v>
      </c>
      <c r="M24" s="34">
        <v>1000</v>
      </c>
      <c r="N24" s="35">
        <f t="shared" si="2"/>
        <v>3000</v>
      </c>
      <c r="O24" s="34">
        <v>1000</v>
      </c>
      <c r="P24" s="34">
        <v>1000</v>
      </c>
      <c r="Q24" s="34">
        <v>1000</v>
      </c>
      <c r="R24" s="36">
        <f t="shared" si="3"/>
        <v>3000</v>
      </c>
    </row>
    <row r="25" spans="2:18" ht="15" customHeight="1">
      <c r="B25" s="26" t="str">
        <f>+Actual!B25</f>
        <v>Dues and subscriptions</v>
      </c>
      <c r="C25" s="34">
        <v>750</v>
      </c>
      <c r="D25" s="34">
        <v>750</v>
      </c>
      <c r="E25" s="34">
        <v>750</v>
      </c>
      <c r="F25" s="35">
        <f t="shared" si="0"/>
        <v>2250</v>
      </c>
      <c r="G25" s="34">
        <v>750</v>
      </c>
      <c r="H25" s="34">
        <v>750</v>
      </c>
      <c r="I25" s="34">
        <v>750</v>
      </c>
      <c r="J25" s="35">
        <f t="shared" si="1"/>
        <v>2250</v>
      </c>
      <c r="K25" s="34">
        <v>750</v>
      </c>
      <c r="L25" s="34">
        <v>750</v>
      </c>
      <c r="M25" s="34">
        <v>750</v>
      </c>
      <c r="N25" s="35">
        <f t="shared" si="2"/>
        <v>2250</v>
      </c>
      <c r="O25" s="34">
        <v>750</v>
      </c>
      <c r="P25" s="34">
        <v>750</v>
      </c>
      <c r="Q25" s="34">
        <v>750</v>
      </c>
      <c r="R25" s="36">
        <f t="shared" si="3"/>
        <v>2250</v>
      </c>
    </row>
    <row r="26" spans="2:18" ht="15" customHeight="1">
      <c r="B26" s="26" t="str">
        <f>+Actual!B26</f>
        <v>Bank charges</v>
      </c>
      <c r="C26" s="34">
        <v>500</v>
      </c>
      <c r="D26" s="34">
        <v>500</v>
      </c>
      <c r="E26" s="34">
        <v>500</v>
      </c>
      <c r="F26" s="35">
        <f t="shared" si="0"/>
        <v>1500</v>
      </c>
      <c r="G26" s="34">
        <v>500</v>
      </c>
      <c r="H26" s="34">
        <v>500</v>
      </c>
      <c r="I26" s="34">
        <v>500</v>
      </c>
      <c r="J26" s="35">
        <f t="shared" si="1"/>
        <v>1500</v>
      </c>
      <c r="K26" s="34">
        <v>500</v>
      </c>
      <c r="L26" s="34">
        <v>500</v>
      </c>
      <c r="M26" s="34">
        <v>500</v>
      </c>
      <c r="N26" s="35">
        <f t="shared" si="2"/>
        <v>1500</v>
      </c>
      <c r="O26" s="34">
        <v>500</v>
      </c>
      <c r="P26" s="34">
        <v>500</v>
      </c>
      <c r="Q26" s="34">
        <v>500</v>
      </c>
      <c r="R26" s="36">
        <f t="shared" si="3"/>
        <v>1500</v>
      </c>
    </row>
    <row r="27" spans="2:18" ht="15" customHeight="1">
      <c r="B27" s="26" t="str">
        <f>+Actual!B27</f>
        <v>Telephone</v>
      </c>
      <c r="C27" s="34">
        <v>500</v>
      </c>
      <c r="D27" s="34">
        <v>500</v>
      </c>
      <c r="E27" s="34">
        <v>500</v>
      </c>
      <c r="F27" s="35">
        <f t="shared" si="0"/>
        <v>1500</v>
      </c>
      <c r="G27" s="34">
        <v>500</v>
      </c>
      <c r="H27" s="34">
        <v>500</v>
      </c>
      <c r="I27" s="34">
        <v>500</v>
      </c>
      <c r="J27" s="35">
        <f t="shared" si="1"/>
        <v>1500</v>
      </c>
      <c r="K27" s="34">
        <v>500</v>
      </c>
      <c r="L27" s="34">
        <v>500</v>
      </c>
      <c r="M27" s="34">
        <v>500</v>
      </c>
      <c r="N27" s="35">
        <f t="shared" si="2"/>
        <v>1500</v>
      </c>
      <c r="O27" s="34">
        <v>500</v>
      </c>
      <c r="P27" s="34">
        <v>500</v>
      </c>
      <c r="Q27" s="34">
        <v>500</v>
      </c>
      <c r="R27" s="36">
        <f t="shared" si="3"/>
        <v>1500</v>
      </c>
    </row>
    <row r="28" spans="2:18" ht="15" customHeight="1">
      <c r="B28" s="26" t="str">
        <f>+Actual!B28</f>
        <v>Recruiting expenses</v>
      </c>
      <c r="C28" s="34">
        <v>150</v>
      </c>
      <c r="D28" s="34">
        <v>150</v>
      </c>
      <c r="E28" s="34">
        <v>150</v>
      </c>
      <c r="F28" s="35">
        <f t="shared" si="0"/>
        <v>450</v>
      </c>
      <c r="G28" s="34">
        <v>150</v>
      </c>
      <c r="H28" s="34">
        <v>150</v>
      </c>
      <c r="I28" s="34">
        <v>150</v>
      </c>
      <c r="J28" s="35">
        <f t="shared" si="1"/>
        <v>450</v>
      </c>
      <c r="K28" s="34">
        <v>150</v>
      </c>
      <c r="L28" s="34">
        <v>150</v>
      </c>
      <c r="M28" s="34">
        <v>150</v>
      </c>
      <c r="N28" s="35">
        <f t="shared" si="2"/>
        <v>450</v>
      </c>
      <c r="O28" s="34">
        <v>150</v>
      </c>
      <c r="P28" s="34">
        <v>150</v>
      </c>
      <c r="Q28" s="34">
        <v>150</v>
      </c>
      <c r="R28" s="36">
        <f t="shared" si="3"/>
        <v>450</v>
      </c>
    </row>
    <row r="29" spans="2:18" ht="15" customHeight="1">
      <c r="B29" s="26" t="str">
        <f>+Actual!B29</f>
        <v>Postage</v>
      </c>
      <c r="C29" s="34">
        <v>75</v>
      </c>
      <c r="D29" s="34">
        <v>75</v>
      </c>
      <c r="E29" s="34">
        <v>75</v>
      </c>
      <c r="F29" s="35">
        <f t="shared" si="0"/>
        <v>225</v>
      </c>
      <c r="G29" s="34">
        <v>100</v>
      </c>
      <c r="H29" s="34">
        <v>100</v>
      </c>
      <c r="I29" s="34">
        <v>100</v>
      </c>
      <c r="J29" s="35">
        <f t="shared" si="1"/>
        <v>300</v>
      </c>
      <c r="K29" s="34">
        <v>100</v>
      </c>
      <c r="L29" s="34">
        <v>100</v>
      </c>
      <c r="M29" s="34">
        <v>100</v>
      </c>
      <c r="N29" s="35">
        <f t="shared" si="2"/>
        <v>300</v>
      </c>
      <c r="O29" s="34">
        <v>150</v>
      </c>
      <c r="P29" s="34">
        <v>250</v>
      </c>
      <c r="Q29" s="34">
        <v>300</v>
      </c>
      <c r="R29" s="36">
        <f t="shared" si="3"/>
        <v>700</v>
      </c>
    </row>
    <row r="30" spans="2:18" ht="15" customHeight="1">
      <c r="B30" s="26" t="str">
        <f>+Actual!B30</f>
        <v>Interest expense</v>
      </c>
      <c r="C30" s="34">
        <v>0</v>
      </c>
      <c r="D30" s="34">
        <v>0</v>
      </c>
      <c r="E30" s="34">
        <v>0</v>
      </c>
      <c r="F30" s="35">
        <f t="shared" si="0"/>
        <v>0</v>
      </c>
      <c r="G30" s="34">
        <v>0</v>
      </c>
      <c r="H30" s="34">
        <v>0</v>
      </c>
      <c r="I30" s="34">
        <v>0</v>
      </c>
      <c r="J30" s="35">
        <f t="shared" si="1"/>
        <v>0</v>
      </c>
      <c r="K30" s="34">
        <v>0</v>
      </c>
      <c r="L30" s="34">
        <v>0</v>
      </c>
      <c r="M30" s="34">
        <v>0</v>
      </c>
      <c r="N30" s="35">
        <f t="shared" si="2"/>
        <v>0</v>
      </c>
      <c r="O30" s="34">
        <v>0</v>
      </c>
      <c r="P30" s="34">
        <v>0</v>
      </c>
      <c r="Q30" s="34">
        <v>0</v>
      </c>
      <c r="R30" s="36">
        <f t="shared" si="3"/>
        <v>0</v>
      </c>
    </row>
    <row r="31" spans="2:18" ht="15" customHeight="1">
      <c r="B31" s="26" t="str">
        <f>+Actual!B31</f>
        <v>Property taxes</v>
      </c>
      <c r="C31" s="34">
        <v>400</v>
      </c>
      <c r="D31" s="34">
        <v>400</v>
      </c>
      <c r="E31" s="34">
        <v>400</v>
      </c>
      <c r="F31" s="35">
        <f t="shared" si="0"/>
        <v>1200</v>
      </c>
      <c r="G31" s="34">
        <v>400</v>
      </c>
      <c r="H31" s="34">
        <v>400</v>
      </c>
      <c r="I31" s="34">
        <v>400</v>
      </c>
      <c r="J31" s="35">
        <f t="shared" si="1"/>
        <v>1200</v>
      </c>
      <c r="K31" s="34">
        <v>400</v>
      </c>
      <c r="L31" s="34">
        <v>400</v>
      </c>
      <c r="M31" s="34">
        <v>400</v>
      </c>
      <c r="N31" s="35">
        <f t="shared" si="2"/>
        <v>1200</v>
      </c>
      <c r="O31" s="34">
        <v>400</v>
      </c>
      <c r="P31" s="34">
        <v>400</v>
      </c>
      <c r="Q31" s="34">
        <v>400</v>
      </c>
      <c r="R31" s="36">
        <f t="shared" si="3"/>
        <v>1200</v>
      </c>
    </row>
    <row r="32" spans="2:18" ht="15" customHeight="1">
      <c r="B32" s="26" t="str">
        <f>+Actual!B32</f>
        <v>General and miscellaneous</v>
      </c>
      <c r="C32" s="34">
        <v>1000</v>
      </c>
      <c r="D32" s="34">
        <v>1000</v>
      </c>
      <c r="E32" s="34">
        <v>1000</v>
      </c>
      <c r="F32" s="35">
        <f t="shared" si="0"/>
        <v>3000</v>
      </c>
      <c r="G32" s="34">
        <v>1000</v>
      </c>
      <c r="H32" s="34">
        <v>1000</v>
      </c>
      <c r="I32" s="34">
        <v>1000</v>
      </c>
      <c r="J32" s="35">
        <f t="shared" si="1"/>
        <v>3000</v>
      </c>
      <c r="K32" s="34">
        <v>1000</v>
      </c>
      <c r="L32" s="34">
        <v>1000</v>
      </c>
      <c r="M32" s="34">
        <v>1000</v>
      </c>
      <c r="N32" s="35">
        <f t="shared" si="2"/>
        <v>3000</v>
      </c>
      <c r="O32" s="34">
        <v>1500</v>
      </c>
      <c r="P32" s="34">
        <v>2000</v>
      </c>
      <c r="Q32" s="34">
        <v>2500</v>
      </c>
      <c r="R32" s="36">
        <f t="shared" si="3"/>
        <v>6000</v>
      </c>
    </row>
    <row r="33" spans="2:18" ht="15" customHeight="1">
      <c r="B33" s="27" t="str">
        <f>+Actual!B33</f>
        <v>Other</v>
      </c>
      <c r="C33" s="34">
        <v>250</v>
      </c>
      <c r="D33" s="34">
        <v>250</v>
      </c>
      <c r="E33" s="34">
        <v>250</v>
      </c>
      <c r="F33" s="35">
        <f>SUM(C33:E33)</f>
        <v>750</v>
      </c>
      <c r="G33" s="34">
        <v>250</v>
      </c>
      <c r="H33" s="34">
        <v>250</v>
      </c>
      <c r="I33" s="34">
        <v>250</v>
      </c>
      <c r="J33" s="35">
        <f>SUM(G33:I33)</f>
        <v>750</v>
      </c>
      <c r="K33" s="34">
        <v>250</v>
      </c>
      <c r="L33" s="34">
        <v>250</v>
      </c>
      <c r="M33" s="34">
        <v>250</v>
      </c>
      <c r="N33" s="35">
        <f>SUM(K33:M33)</f>
        <v>750</v>
      </c>
      <c r="O33" s="34">
        <v>250</v>
      </c>
      <c r="P33" s="34">
        <v>250</v>
      </c>
      <c r="Q33" s="34">
        <v>250</v>
      </c>
      <c r="R33" s="36">
        <f>SUM(O33:Q33)</f>
        <v>750</v>
      </c>
    </row>
    <row r="34" spans="2:18" ht="15" customHeight="1" thickBot="1">
      <c r="B34" s="54" t="s">
        <v>25</v>
      </c>
      <c r="C34" s="31">
        <f t="shared" ref="C34:R34" si="4">SUM(C10:C33)</f>
        <v>167125</v>
      </c>
      <c r="D34" s="31">
        <f t="shared" si="4"/>
        <v>167125</v>
      </c>
      <c r="E34" s="31">
        <f t="shared" si="4"/>
        <v>167125</v>
      </c>
      <c r="F34" s="32">
        <f t="shared" si="4"/>
        <v>501375</v>
      </c>
      <c r="G34" s="31">
        <f t="shared" si="4"/>
        <v>168650</v>
      </c>
      <c r="H34" s="31">
        <f t="shared" si="4"/>
        <v>168650</v>
      </c>
      <c r="I34" s="31">
        <f t="shared" si="4"/>
        <v>168650</v>
      </c>
      <c r="J34" s="32">
        <f t="shared" si="4"/>
        <v>505950</v>
      </c>
      <c r="K34" s="31">
        <f t="shared" si="4"/>
        <v>169150</v>
      </c>
      <c r="L34" s="31">
        <f t="shared" si="4"/>
        <v>169150</v>
      </c>
      <c r="M34" s="31">
        <f t="shared" si="4"/>
        <v>169150</v>
      </c>
      <c r="N34" s="32">
        <f t="shared" si="4"/>
        <v>507450</v>
      </c>
      <c r="O34" s="31">
        <f t="shared" si="4"/>
        <v>171950</v>
      </c>
      <c r="P34" s="31">
        <f t="shared" si="4"/>
        <v>172550</v>
      </c>
      <c r="Q34" s="31">
        <f t="shared" si="4"/>
        <v>173100</v>
      </c>
      <c r="R34" s="33">
        <f t="shared" si="4"/>
        <v>517600</v>
      </c>
    </row>
    <row r="35" spans="2:18" ht="15" customHeight="1">
      <c r="B35" s="14"/>
      <c r="C35" s="15"/>
      <c r="D35" s="15"/>
      <c r="E35" s="15"/>
      <c r="F35" s="16"/>
      <c r="G35" s="15"/>
      <c r="H35" s="15"/>
      <c r="I35" s="15"/>
      <c r="J35" s="16"/>
      <c r="K35" s="15"/>
      <c r="L35" s="15"/>
      <c r="M35" s="15"/>
      <c r="N35" s="16"/>
      <c r="O35" s="15"/>
      <c r="P35" s="15"/>
      <c r="Q35" s="15"/>
      <c r="R35" s="16"/>
    </row>
    <row r="36" spans="2:18" ht="15" customHeight="1">
      <c r="B36" s="17"/>
      <c r="C36" s="4"/>
      <c r="D36" s="4"/>
      <c r="E36" s="4"/>
      <c r="F36" s="18"/>
      <c r="G36" s="4"/>
      <c r="H36" s="4"/>
      <c r="I36" s="4"/>
      <c r="J36" s="18"/>
      <c r="K36" s="4"/>
      <c r="L36" s="4"/>
      <c r="M36" s="4"/>
      <c r="N36" s="18"/>
      <c r="O36" s="4"/>
      <c r="P36" s="4"/>
      <c r="Q36" s="4"/>
      <c r="R36" s="18"/>
    </row>
    <row r="37" spans="2:18" ht="15" customHeight="1">
      <c r="B37" s="17"/>
      <c r="C37" s="4"/>
      <c r="D37" s="4"/>
      <c r="E37" s="4"/>
      <c r="F37" s="18"/>
      <c r="G37" s="4"/>
      <c r="H37" s="4"/>
      <c r="I37" s="4"/>
      <c r="J37" s="18"/>
      <c r="K37" s="4"/>
      <c r="L37" s="4"/>
      <c r="M37" s="4"/>
      <c r="N37" s="18"/>
      <c r="O37" s="4"/>
      <c r="P37" s="4"/>
      <c r="Q37" s="4"/>
      <c r="R37" s="18"/>
    </row>
    <row r="38" spans="2:18" ht="15" customHeight="1">
      <c r="B38" s="17"/>
      <c r="C38" s="4"/>
      <c r="D38" s="4"/>
      <c r="E38" s="4"/>
      <c r="F38" s="18"/>
      <c r="G38" s="4"/>
      <c r="H38" s="4"/>
      <c r="I38" s="4"/>
      <c r="J38" s="18"/>
      <c r="K38" s="4"/>
      <c r="L38" s="4"/>
      <c r="M38" s="4"/>
      <c r="N38" s="18"/>
      <c r="O38" s="4"/>
      <c r="P38" s="4"/>
      <c r="Q38" s="4"/>
      <c r="R38" s="18"/>
    </row>
    <row r="39" spans="2:18" ht="15" customHeight="1">
      <c r="B39" s="17"/>
      <c r="C39" s="4"/>
      <c r="D39" s="4"/>
      <c r="E39" s="4"/>
      <c r="F39" s="18"/>
      <c r="G39" s="4"/>
      <c r="H39" s="4"/>
      <c r="I39" s="4"/>
      <c r="J39" s="18"/>
      <c r="K39" s="4"/>
      <c r="L39" s="4"/>
      <c r="M39" s="4"/>
      <c r="N39" s="18"/>
      <c r="O39" s="4"/>
      <c r="P39" s="4"/>
      <c r="Q39" s="4"/>
      <c r="R39" s="18"/>
    </row>
    <row r="40" spans="2:18" ht="15" customHeight="1">
      <c r="B40" s="17"/>
      <c r="C40" s="4"/>
      <c r="D40" s="4"/>
      <c r="E40" s="4"/>
      <c r="F40" s="18"/>
      <c r="G40" s="4"/>
      <c r="H40" s="4"/>
      <c r="I40" s="4"/>
      <c r="J40" s="18"/>
      <c r="K40" s="4"/>
      <c r="L40" s="4"/>
      <c r="M40" s="4"/>
      <c r="N40" s="18"/>
      <c r="O40" s="4"/>
      <c r="P40" s="4"/>
      <c r="Q40" s="4"/>
      <c r="R40" s="18"/>
    </row>
    <row r="41" spans="2:18" ht="15" customHeight="1">
      <c r="B41" s="17"/>
      <c r="C41" s="4"/>
      <c r="D41" s="4"/>
      <c r="E41" s="4"/>
      <c r="F41" s="18"/>
      <c r="G41" s="4"/>
      <c r="H41" s="4"/>
      <c r="I41" s="4"/>
      <c r="J41" s="18"/>
      <c r="K41" s="4"/>
      <c r="L41" s="4"/>
      <c r="M41" s="4"/>
      <c r="N41" s="18"/>
      <c r="O41" s="4"/>
      <c r="P41" s="4"/>
      <c r="Q41" s="4"/>
      <c r="R41" s="18"/>
    </row>
    <row r="42" spans="2:18" ht="15" customHeight="1">
      <c r="B42" s="17"/>
      <c r="C42" s="4"/>
      <c r="D42" s="4"/>
      <c r="E42" s="4"/>
      <c r="F42" s="18"/>
      <c r="G42" s="4"/>
      <c r="H42" s="4"/>
      <c r="I42" s="4"/>
      <c r="J42" s="18"/>
      <c r="K42" s="4"/>
      <c r="L42" s="4"/>
      <c r="M42" s="4"/>
      <c r="N42" s="18"/>
      <c r="O42" s="4"/>
      <c r="P42" s="4"/>
      <c r="Q42" s="4"/>
      <c r="R42" s="18"/>
    </row>
  </sheetData>
  <mergeCells count="3">
    <mergeCell ref="B5:F5"/>
    <mergeCell ref="B6:F6"/>
    <mergeCell ref="B7:F7"/>
  </mergeCells>
  <phoneticPr fontId="0" type="noConversion"/>
  <pageMargins left="0.75" right="0.75" top="1" bottom="1" header="0.5" footer="0.5"/>
  <pageSetup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indexed="22"/>
    <pageSetUpPr fitToPage="1"/>
  </sheetPr>
  <dimension ref="A1:S41"/>
  <sheetViews>
    <sheetView showGridLines="0" zoomScaleNormal="100" workbookViewId="0">
      <pane xSplit="2" ySplit="9" topLeftCell="N10" activePane="bottomRight" state="frozen"/>
      <selection activeCell="K2" sqref="K2"/>
      <selection pane="topRight" activeCell="K2" sqref="K2"/>
      <selection pane="bottomLeft" activeCell="K2" sqref="K2"/>
      <selection pane="bottomRight" activeCell="S10" sqref="S10"/>
    </sheetView>
  </sheetViews>
  <sheetFormatPr defaultRowHeight="15" customHeight="1" outlineLevelCol="1"/>
  <cols>
    <col min="1" max="1" width="5" style="1" customWidth="1"/>
    <col min="2" max="2" width="30.7109375" style="1" customWidth="1"/>
    <col min="3" max="5" width="11.7109375" style="5" customWidth="1" outlineLevel="1"/>
    <col min="6" max="6" width="11.7109375" style="6" customWidth="1"/>
    <col min="7" max="9" width="11.7109375" style="5" customWidth="1" outlineLevel="1"/>
    <col min="10" max="10" width="11.7109375" style="6" customWidth="1"/>
    <col min="11" max="13" width="11.7109375" style="5" customWidth="1" outlineLevel="1"/>
    <col min="14" max="14" width="11.7109375" style="6" customWidth="1"/>
    <col min="15" max="17" width="11.7109375" style="5" customWidth="1" outlineLevel="1"/>
    <col min="18" max="18" width="11.7109375" style="6" customWidth="1"/>
    <col min="19" max="19" width="45.140625" style="1" customWidth="1"/>
    <col min="20" max="16384" width="9.140625" style="1"/>
  </cols>
  <sheetData>
    <row r="1" spans="2:19" ht="15" customHeight="1">
      <c r="B1" s="2" t="str">
        <f>Actual!B1</f>
        <v>&lt;Company Name&gt;</v>
      </c>
    </row>
    <row r="2" spans="2:19" ht="15" customHeight="1">
      <c r="B2" s="2" t="str">
        <f>Actual!B2</f>
        <v>Operating expense analysis</v>
      </c>
    </row>
    <row r="3" spans="2:19" ht="15" customHeight="1">
      <c r="B3" s="57" t="str">
        <f>Actual!B3</f>
        <v>&lt;Date&gt;</v>
      </c>
    </row>
    <row r="4" spans="2:19" ht="13.5" customHeight="1" thickBot="1"/>
    <row r="5" spans="2:19" ht="15" customHeight="1">
      <c r="B5" s="58" t="s">
        <v>44</v>
      </c>
      <c r="C5" s="59"/>
      <c r="D5" s="59"/>
      <c r="E5" s="59"/>
      <c r="F5" s="60"/>
    </row>
    <row r="6" spans="2:19" ht="15" customHeight="1">
      <c r="B6" s="61" t="s">
        <v>46</v>
      </c>
      <c r="C6" s="62"/>
      <c r="D6" s="62"/>
      <c r="E6" s="62"/>
      <c r="F6" s="63"/>
    </row>
    <row r="7" spans="2:19" ht="15" customHeight="1" thickBot="1">
      <c r="B7" s="64" t="s">
        <v>49</v>
      </c>
      <c r="C7" s="65"/>
      <c r="D7" s="65"/>
      <c r="E7" s="65"/>
      <c r="F7" s="66"/>
    </row>
    <row r="8" spans="2:19" ht="15" customHeight="1" thickBot="1"/>
    <row r="9" spans="2:19" s="3" customFormat="1" ht="15" customHeight="1">
      <c r="B9" s="52" t="s">
        <v>47</v>
      </c>
      <c r="C9" s="46" t="s">
        <v>1</v>
      </c>
      <c r="D9" s="50" t="s">
        <v>2</v>
      </c>
      <c r="E9" s="50" t="s">
        <v>3</v>
      </c>
      <c r="F9" s="49" t="s">
        <v>4</v>
      </c>
      <c r="G9" s="50" t="s">
        <v>5</v>
      </c>
      <c r="H9" s="50" t="s">
        <v>6</v>
      </c>
      <c r="I9" s="50" t="s">
        <v>7</v>
      </c>
      <c r="J9" s="49" t="s">
        <v>8</v>
      </c>
      <c r="K9" s="50" t="s">
        <v>9</v>
      </c>
      <c r="L9" s="50" t="s">
        <v>10</v>
      </c>
      <c r="M9" s="50" t="s">
        <v>11</v>
      </c>
      <c r="N9" s="49" t="s">
        <v>12</v>
      </c>
      <c r="O9" s="50" t="s">
        <v>13</v>
      </c>
      <c r="P9" s="50" t="s">
        <v>14</v>
      </c>
      <c r="Q9" s="50" t="s">
        <v>15</v>
      </c>
      <c r="R9" s="43" t="s">
        <v>16</v>
      </c>
      <c r="S9" s="55" t="s">
        <v>26</v>
      </c>
    </row>
    <row r="10" spans="2:19" ht="15" customHeight="1">
      <c r="B10" s="11" t="str">
        <f>+Actual!B10</f>
        <v>Labor and salaries</v>
      </c>
      <c r="C10" s="37">
        <f>Budget!C10-Actual!C10</f>
        <v>-5000</v>
      </c>
      <c r="D10" s="37">
        <f>Budget!D10-Actual!D10</f>
        <v>-5000</v>
      </c>
      <c r="E10" s="37">
        <f>Budget!E10-Actual!E10</f>
        <v>-5000</v>
      </c>
      <c r="F10" s="29">
        <f>SUM(C10:E10)</f>
        <v>-15000</v>
      </c>
      <c r="G10" s="37">
        <f>Budget!G10-Actual!G10</f>
        <v>-5000</v>
      </c>
      <c r="H10" s="37">
        <f>Budget!H10-Actual!H10</f>
        <v>-5000</v>
      </c>
      <c r="I10" s="37">
        <f>Budget!I10-Actual!I10</f>
        <v>-5000</v>
      </c>
      <c r="J10" s="29">
        <f>SUM(G10:I10)</f>
        <v>-15000</v>
      </c>
      <c r="K10" s="37">
        <f>Budget!K10-Actual!K10</f>
        <v>-5000</v>
      </c>
      <c r="L10" s="37">
        <f>Budget!L10-Actual!L10</f>
        <v>-5000</v>
      </c>
      <c r="M10" s="37">
        <f>Budget!M10-Actual!M10</f>
        <v>-5000</v>
      </c>
      <c r="N10" s="29">
        <f>SUM(K10:M10)</f>
        <v>-15000</v>
      </c>
      <c r="O10" s="37">
        <f>Budget!O10-Actual!O10</f>
        <v>-7500</v>
      </c>
      <c r="P10" s="37">
        <f>Budget!P10-Actual!P10</f>
        <v>-7500</v>
      </c>
      <c r="Q10" s="37">
        <f>Budget!Q10-Actual!Q10</f>
        <v>-7500</v>
      </c>
      <c r="R10" s="38">
        <f>SUM(O10:Q10)</f>
        <v>-22500</v>
      </c>
      <c r="S10" s="23" t="s">
        <v>27</v>
      </c>
    </row>
    <row r="11" spans="2:19" ht="15" customHeight="1">
      <c r="B11" s="11" t="str">
        <f>+Actual!B11</f>
        <v>Fringe benefits</v>
      </c>
      <c r="C11" s="40">
        <f>Budget!C11-Actual!C11</f>
        <v>-1500</v>
      </c>
      <c r="D11" s="40">
        <f>Budget!D11-Actual!D11</f>
        <v>-1500</v>
      </c>
      <c r="E11" s="40">
        <f>Budget!E11-Actual!E11</f>
        <v>-1500</v>
      </c>
      <c r="F11" s="35">
        <f>SUM(C11:E11)</f>
        <v>-4500</v>
      </c>
      <c r="G11" s="40">
        <f>Budget!G11-Actual!G11</f>
        <v>-1500</v>
      </c>
      <c r="H11" s="40">
        <f>Budget!H11-Actual!H11</f>
        <v>-1500</v>
      </c>
      <c r="I11" s="40">
        <f>Budget!I11-Actual!I11</f>
        <v>-1500</v>
      </c>
      <c r="J11" s="35">
        <f>SUM(G11:I11)</f>
        <v>-4500</v>
      </c>
      <c r="K11" s="40">
        <f>Budget!K11-Actual!K11</f>
        <v>-1500</v>
      </c>
      <c r="L11" s="40">
        <f>Budget!L11-Actual!L11</f>
        <v>-1500</v>
      </c>
      <c r="M11" s="40">
        <f>Budget!M11-Actual!M11</f>
        <v>-1500</v>
      </c>
      <c r="N11" s="35">
        <f>SUM(K11:M11)</f>
        <v>-4500</v>
      </c>
      <c r="O11" s="40">
        <f>Budget!O11-Actual!O11</f>
        <v>-2250</v>
      </c>
      <c r="P11" s="40">
        <f>Budget!P11-Actual!P11</f>
        <v>-2250</v>
      </c>
      <c r="Q11" s="40">
        <f>Budget!Q11-Actual!Q11</f>
        <v>-2250</v>
      </c>
      <c r="R11" s="41">
        <f>SUM(O11:Q11)</f>
        <v>-6750</v>
      </c>
      <c r="S11" s="24"/>
    </row>
    <row r="12" spans="2:19" ht="15" customHeight="1">
      <c r="B12" s="26" t="str">
        <f>+Actual!B12</f>
        <v>Depreciation</v>
      </c>
      <c r="C12" s="40">
        <f>Budget!C12-Actual!C12</f>
        <v>0</v>
      </c>
      <c r="D12" s="40">
        <f>Budget!D12-Actual!D12</f>
        <v>0</v>
      </c>
      <c r="E12" s="40">
        <f>Budget!E12-Actual!E12</f>
        <v>0</v>
      </c>
      <c r="F12" s="35">
        <f t="shared" ref="F12:F33" si="0">SUM(C12:E12)</f>
        <v>0</v>
      </c>
      <c r="G12" s="40">
        <f>Budget!G12-Actual!G12</f>
        <v>0</v>
      </c>
      <c r="H12" s="40">
        <f>Budget!H12-Actual!H12</f>
        <v>0</v>
      </c>
      <c r="I12" s="40">
        <f>Budget!I12-Actual!I12</f>
        <v>0</v>
      </c>
      <c r="J12" s="35">
        <f t="shared" ref="J12:J33" si="1">SUM(G12:I12)</f>
        <v>0</v>
      </c>
      <c r="K12" s="40">
        <f>Budget!K12-Actual!K12</f>
        <v>0</v>
      </c>
      <c r="L12" s="40">
        <f>Budget!L12-Actual!L12</f>
        <v>0</v>
      </c>
      <c r="M12" s="40">
        <f>Budget!M12-Actual!M12</f>
        <v>0</v>
      </c>
      <c r="N12" s="35">
        <f t="shared" ref="N12:N33" si="2">SUM(K12:M12)</f>
        <v>0</v>
      </c>
      <c r="O12" s="40">
        <f>Budget!O12-Actual!O12</f>
        <v>0</v>
      </c>
      <c r="P12" s="40">
        <f>Budget!P12-Actual!P12</f>
        <v>0</v>
      </c>
      <c r="Q12" s="40">
        <f>Budget!Q12-Actual!Q12</f>
        <v>0</v>
      </c>
      <c r="R12" s="41">
        <f t="shared" ref="R12:R33" si="3">SUM(O12:Q12)</f>
        <v>0</v>
      </c>
      <c r="S12" s="24"/>
    </row>
    <row r="13" spans="2:19" ht="15" customHeight="1">
      <c r="B13" s="26" t="str">
        <f>+Actual!B13</f>
        <v>Supplies</v>
      </c>
      <c r="C13" s="40">
        <f>Budget!C13-Actual!C13</f>
        <v>-500</v>
      </c>
      <c r="D13" s="40">
        <f>Budget!D13-Actual!D13</f>
        <v>-500</v>
      </c>
      <c r="E13" s="40">
        <f>Budget!E13-Actual!E13</f>
        <v>-500</v>
      </c>
      <c r="F13" s="35">
        <f t="shared" si="0"/>
        <v>-1500</v>
      </c>
      <c r="G13" s="40">
        <f>Budget!G13-Actual!G13</f>
        <v>-500</v>
      </c>
      <c r="H13" s="40">
        <f>Budget!H13-Actual!H13</f>
        <v>-500</v>
      </c>
      <c r="I13" s="40">
        <f>Budget!I13-Actual!I13</f>
        <v>-500</v>
      </c>
      <c r="J13" s="35">
        <f t="shared" si="1"/>
        <v>-1500</v>
      </c>
      <c r="K13" s="40">
        <f>Budget!K13-Actual!K13</f>
        <v>0</v>
      </c>
      <c r="L13" s="40">
        <f>Budget!L13-Actual!L13</f>
        <v>0</v>
      </c>
      <c r="M13" s="40">
        <f>Budget!M13-Actual!M13</f>
        <v>0</v>
      </c>
      <c r="N13" s="35">
        <f t="shared" si="2"/>
        <v>0</v>
      </c>
      <c r="O13" s="40">
        <f>Budget!O13-Actual!O13</f>
        <v>0</v>
      </c>
      <c r="P13" s="40">
        <f>Budget!P13-Actual!P13</f>
        <v>0</v>
      </c>
      <c r="Q13" s="40">
        <f>Budget!Q13-Actual!Q13</f>
        <v>0</v>
      </c>
      <c r="R13" s="41">
        <f t="shared" si="3"/>
        <v>0</v>
      </c>
      <c r="S13" s="24"/>
    </row>
    <row r="14" spans="2:19" ht="15" customHeight="1">
      <c r="B14" s="26" t="str">
        <f>+Actual!B14</f>
        <v>Maintenance, repair, and overhaul</v>
      </c>
      <c r="C14" s="40">
        <f>Budget!C14-Actual!C14</f>
        <v>0</v>
      </c>
      <c r="D14" s="40">
        <f>Budget!D14-Actual!D14</f>
        <v>0</v>
      </c>
      <c r="E14" s="40">
        <f>Budget!E14-Actual!E14</f>
        <v>0</v>
      </c>
      <c r="F14" s="35">
        <f t="shared" si="0"/>
        <v>0</v>
      </c>
      <c r="G14" s="40">
        <f>Budget!G14-Actual!G14</f>
        <v>-2000</v>
      </c>
      <c r="H14" s="40">
        <f>Budget!H14-Actual!H14</f>
        <v>-2000</v>
      </c>
      <c r="I14" s="40">
        <f>Budget!I14-Actual!I14</f>
        <v>-2000</v>
      </c>
      <c r="J14" s="35">
        <f t="shared" si="1"/>
        <v>-6000</v>
      </c>
      <c r="K14" s="40">
        <f>Budget!K14-Actual!K14</f>
        <v>-4000</v>
      </c>
      <c r="L14" s="40">
        <f>Budget!L14-Actual!L14</f>
        <v>-4000</v>
      </c>
      <c r="M14" s="40">
        <f>Budget!M14-Actual!M14</f>
        <v>-4000</v>
      </c>
      <c r="N14" s="35">
        <f t="shared" si="2"/>
        <v>-12000</v>
      </c>
      <c r="O14" s="40">
        <f>Budget!O14-Actual!O14</f>
        <v>-2000</v>
      </c>
      <c r="P14" s="40">
        <f>Budget!P14-Actual!P14</f>
        <v>-2000</v>
      </c>
      <c r="Q14" s="40">
        <f>Budget!Q14-Actual!Q14</f>
        <v>-2000</v>
      </c>
      <c r="R14" s="41">
        <f t="shared" si="3"/>
        <v>-6000</v>
      </c>
      <c r="S14" s="24"/>
    </row>
    <row r="15" spans="2:19" ht="15" customHeight="1">
      <c r="B15" s="26" t="str">
        <f>+Actual!B15</f>
        <v>Utilities</v>
      </c>
      <c r="C15" s="40">
        <f>Budget!C15-Actual!C15</f>
        <v>500</v>
      </c>
      <c r="D15" s="40">
        <f>Budget!D15-Actual!D15</f>
        <v>500</v>
      </c>
      <c r="E15" s="40">
        <f>Budget!E15-Actual!E15</f>
        <v>500</v>
      </c>
      <c r="F15" s="35">
        <f t="shared" si="0"/>
        <v>1500</v>
      </c>
      <c r="G15" s="40">
        <f>Budget!G15-Actual!G15</f>
        <v>500</v>
      </c>
      <c r="H15" s="40">
        <f>Budget!H15-Actual!H15</f>
        <v>500</v>
      </c>
      <c r="I15" s="40">
        <f>Budget!I15-Actual!I15</f>
        <v>500</v>
      </c>
      <c r="J15" s="35">
        <f t="shared" si="1"/>
        <v>1500</v>
      </c>
      <c r="K15" s="40">
        <f>Budget!K15-Actual!K15</f>
        <v>500</v>
      </c>
      <c r="L15" s="40">
        <f>Budget!L15-Actual!L15</f>
        <v>500</v>
      </c>
      <c r="M15" s="40">
        <f>Budget!M15-Actual!M15</f>
        <v>500</v>
      </c>
      <c r="N15" s="35">
        <f t="shared" si="2"/>
        <v>1500</v>
      </c>
      <c r="O15" s="40">
        <f>Budget!O15-Actual!O15</f>
        <v>500</v>
      </c>
      <c r="P15" s="40">
        <f>Budget!P15-Actual!P15</f>
        <v>500</v>
      </c>
      <c r="Q15" s="40">
        <f>Budget!Q15-Actual!Q15</f>
        <v>500</v>
      </c>
      <c r="R15" s="41">
        <f t="shared" si="3"/>
        <v>1500</v>
      </c>
      <c r="S15" s="24"/>
    </row>
    <row r="16" spans="2:19" ht="15" customHeight="1">
      <c r="B16" s="26" t="str">
        <f>+Actual!B16</f>
        <v>Marketing programs</v>
      </c>
      <c r="C16" s="40">
        <f>Budget!C16-Actual!C16</f>
        <v>500</v>
      </c>
      <c r="D16" s="40">
        <f>Budget!D16-Actual!D16</f>
        <v>500</v>
      </c>
      <c r="E16" s="40">
        <f>Budget!E16-Actual!E16</f>
        <v>500</v>
      </c>
      <c r="F16" s="35">
        <f t="shared" si="0"/>
        <v>1500</v>
      </c>
      <c r="G16" s="40">
        <f>Budget!G16-Actual!G16</f>
        <v>-1000</v>
      </c>
      <c r="H16" s="40">
        <f>Budget!H16-Actual!H16</f>
        <v>-1000</v>
      </c>
      <c r="I16" s="40">
        <f>Budget!I16-Actual!I16</f>
        <v>-1000</v>
      </c>
      <c r="J16" s="35">
        <f t="shared" si="1"/>
        <v>-3000</v>
      </c>
      <c r="K16" s="40">
        <f>Budget!K16-Actual!K16</f>
        <v>0</v>
      </c>
      <c r="L16" s="40">
        <f>Budget!L16-Actual!L16</f>
        <v>0</v>
      </c>
      <c r="M16" s="40">
        <f>Budget!M16-Actual!M16</f>
        <v>0</v>
      </c>
      <c r="N16" s="35">
        <f t="shared" si="2"/>
        <v>0</v>
      </c>
      <c r="O16" s="40">
        <f>Budget!O16-Actual!O16</f>
        <v>0</v>
      </c>
      <c r="P16" s="40">
        <f>Budget!P16-Actual!P16</f>
        <v>0</v>
      </c>
      <c r="Q16" s="40">
        <f>Budget!Q16-Actual!Q16</f>
        <v>0</v>
      </c>
      <c r="R16" s="41">
        <f t="shared" si="3"/>
        <v>0</v>
      </c>
      <c r="S16" s="24"/>
    </row>
    <row r="17" spans="2:19" ht="15" customHeight="1">
      <c r="B17" s="26" t="str">
        <f>+Actual!B17</f>
        <v>Public relations</v>
      </c>
      <c r="C17" s="40">
        <f>Budget!C17-Actual!C17</f>
        <v>0</v>
      </c>
      <c r="D17" s="40">
        <f>Budget!D17-Actual!D17</f>
        <v>0</v>
      </c>
      <c r="E17" s="40">
        <f>Budget!E17-Actual!E17</f>
        <v>0</v>
      </c>
      <c r="F17" s="35">
        <f t="shared" si="0"/>
        <v>0</v>
      </c>
      <c r="G17" s="40">
        <f>Budget!G17-Actual!G17</f>
        <v>500</v>
      </c>
      <c r="H17" s="40">
        <f>Budget!H17-Actual!H17</f>
        <v>500</v>
      </c>
      <c r="I17" s="40">
        <f>Budget!I17-Actual!I17</f>
        <v>500</v>
      </c>
      <c r="J17" s="35">
        <f t="shared" si="1"/>
        <v>1500</v>
      </c>
      <c r="K17" s="40">
        <f>Budget!K17-Actual!K17</f>
        <v>1000</v>
      </c>
      <c r="L17" s="40">
        <f>Budget!L17-Actual!L17</f>
        <v>1000</v>
      </c>
      <c r="M17" s="40">
        <f>Budget!M17-Actual!M17</f>
        <v>1000</v>
      </c>
      <c r="N17" s="35">
        <f t="shared" si="2"/>
        <v>3000</v>
      </c>
      <c r="O17" s="40">
        <f>Budget!O17-Actual!O17</f>
        <v>1000</v>
      </c>
      <c r="P17" s="40">
        <f>Budget!P17-Actual!P17</f>
        <v>1000</v>
      </c>
      <c r="Q17" s="40">
        <f>Budget!Q17-Actual!Q17</f>
        <v>1000</v>
      </c>
      <c r="R17" s="41">
        <f t="shared" si="3"/>
        <v>3000</v>
      </c>
      <c r="S17" s="24"/>
    </row>
    <row r="18" spans="2:19" ht="15" customHeight="1">
      <c r="B18" s="26" t="str">
        <f>+Actual!B18</f>
        <v>Travel and entertainment</v>
      </c>
      <c r="C18" s="40">
        <f>Budget!C18-Actual!C18</f>
        <v>3000</v>
      </c>
      <c r="D18" s="40">
        <f>Budget!D18-Actual!D18</f>
        <v>2000</v>
      </c>
      <c r="E18" s="40">
        <f>Budget!E18-Actual!E18</f>
        <v>2000</v>
      </c>
      <c r="F18" s="35">
        <f t="shared" si="0"/>
        <v>7000</v>
      </c>
      <c r="G18" s="40">
        <f>Budget!G18-Actual!G18</f>
        <v>500</v>
      </c>
      <c r="H18" s="40">
        <f>Budget!H18-Actual!H18</f>
        <v>500</v>
      </c>
      <c r="I18" s="40">
        <f>Budget!I18-Actual!I18</f>
        <v>500</v>
      </c>
      <c r="J18" s="35">
        <f t="shared" si="1"/>
        <v>1500</v>
      </c>
      <c r="K18" s="40">
        <f>Budget!K18-Actual!K18</f>
        <v>-5000</v>
      </c>
      <c r="L18" s="40">
        <f>Budget!L18-Actual!L18</f>
        <v>-5000</v>
      </c>
      <c r="M18" s="40">
        <f>Budget!M18-Actual!M18</f>
        <v>-5000</v>
      </c>
      <c r="N18" s="35">
        <f t="shared" si="2"/>
        <v>-15000</v>
      </c>
      <c r="O18" s="40">
        <f>Budget!O18-Actual!O18</f>
        <v>-2000</v>
      </c>
      <c r="P18" s="40">
        <f>Budget!P18-Actual!P18</f>
        <v>-3000</v>
      </c>
      <c r="Q18" s="40">
        <f>Budget!Q18-Actual!Q18</f>
        <v>2000</v>
      </c>
      <c r="R18" s="41">
        <f t="shared" si="3"/>
        <v>-3000</v>
      </c>
      <c r="S18" s="24"/>
    </row>
    <row r="19" spans="2:19" ht="15" customHeight="1">
      <c r="B19" s="26" t="str">
        <f>+Actual!B19</f>
        <v>Nonbillable travel and entertainment</v>
      </c>
      <c r="C19" s="40">
        <f>Budget!C19-Actual!C19</f>
        <v>-500</v>
      </c>
      <c r="D19" s="40">
        <f>Budget!D19-Actual!D19</f>
        <v>-500</v>
      </c>
      <c r="E19" s="40">
        <f>Budget!E19-Actual!E19</f>
        <v>-500</v>
      </c>
      <c r="F19" s="35">
        <f t="shared" si="0"/>
        <v>-1500</v>
      </c>
      <c r="G19" s="40">
        <f>Budget!G19-Actual!G19</f>
        <v>-500</v>
      </c>
      <c r="H19" s="40">
        <f>Budget!H19-Actual!H19</f>
        <v>-500</v>
      </c>
      <c r="I19" s="40">
        <f>Budget!I19-Actual!I19</f>
        <v>-500</v>
      </c>
      <c r="J19" s="35">
        <f t="shared" si="1"/>
        <v>-1500</v>
      </c>
      <c r="K19" s="40">
        <f>Budget!K19-Actual!K19</f>
        <v>-500</v>
      </c>
      <c r="L19" s="40">
        <f>Budget!L19-Actual!L19</f>
        <v>-500</v>
      </c>
      <c r="M19" s="40">
        <f>Budget!M19-Actual!M19</f>
        <v>-500</v>
      </c>
      <c r="N19" s="35">
        <f t="shared" si="2"/>
        <v>-1500</v>
      </c>
      <c r="O19" s="40">
        <f>Budget!O19-Actual!O19</f>
        <v>-500</v>
      </c>
      <c r="P19" s="40">
        <f>Budget!P19-Actual!P19</f>
        <v>-500</v>
      </c>
      <c r="Q19" s="40">
        <f>Budget!Q19-Actual!Q19</f>
        <v>500</v>
      </c>
      <c r="R19" s="41">
        <f t="shared" si="3"/>
        <v>-500</v>
      </c>
      <c r="S19" s="24"/>
    </row>
    <row r="20" spans="2:19" ht="15" customHeight="1">
      <c r="B20" s="26" t="str">
        <f>+Actual!B20</f>
        <v>Rent</v>
      </c>
      <c r="C20" s="40">
        <f>Budget!C20-Actual!C20</f>
        <v>0</v>
      </c>
      <c r="D20" s="40">
        <f>Budget!D20-Actual!D20</f>
        <v>0</v>
      </c>
      <c r="E20" s="40">
        <f>Budget!E20-Actual!E20</f>
        <v>0</v>
      </c>
      <c r="F20" s="35">
        <f t="shared" si="0"/>
        <v>0</v>
      </c>
      <c r="G20" s="40">
        <f>Budget!G20-Actual!G20</f>
        <v>0</v>
      </c>
      <c r="H20" s="40">
        <f>Budget!H20-Actual!H20</f>
        <v>0</v>
      </c>
      <c r="I20" s="40">
        <f>Budget!I20-Actual!I20</f>
        <v>0</v>
      </c>
      <c r="J20" s="35">
        <f t="shared" si="1"/>
        <v>0</v>
      </c>
      <c r="K20" s="40">
        <f>Budget!K20-Actual!K20</f>
        <v>0</v>
      </c>
      <c r="L20" s="40">
        <f>Budget!L20-Actual!L20</f>
        <v>0</v>
      </c>
      <c r="M20" s="40">
        <f>Budget!M20-Actual!M20</f>
        <v>0</v>
      </c>
      <c r="N20" s="35">
        <f t="shared" si="2"/>
        <v>0</v>
      </c>
      <c r="O20" s="40">
        <f>Budget!O20-Actual!O20</f>
        <v>0</v>
      </c>
      <c r="P20" s="40">
        <f>Budget!P20-Actual!P20</f>
        <v>0</v>
      </c>
      <c r="Q20" s="40">
        <f>Budget!Q20-Actual!Q20</f>
        <v>0</v>
      </c>
      <c r="R20" s="41">
        <f t="shared" si="3"/>
        <v>0</v>
      </c>
      <c r="S20" s="24"/>
    </row>
    <row r="21" spans="2:19" ht="15" customHeight="1">
      <c r="B21" s="26" t="str">
        <f>+Actual!B21</f>
        <v>Insurance</v>
      </c>
      <c r="C21" s="40">
        <f>Budget!C21-Actual!C21</f>
        <v>0</v>
      </c>
      <c r="D21" s="40">
        <f>Budget!D21-Actual!D21</f>
        <v>0</v>
      </c>
      <c r="E21" s="40">
        <f>Budget!E21-Actual!E21</f>
        <v>0</v>
      </c>
      <c r="F21" s="35">
        <f t="shared" si="0"/>
        <v>0</v>
      </c>
      <c r="G21" s="40">
        <f>Budget!G21-Actual!G21</f>
        <v>0</v>
      </c>
      <c r="H21" s="40">
        <f>Budget!H21-Actual!H21</f>
        <v>0</v>
      </c>
      <c r="I21" s="40">
        <f>Budget!I21-Actual!I21</f>
        <v>0</v>
      </c>
      <c r="J21" s="35">
        <f t="shared" si="1"/>
        <v>0</v>
      </c>
      <c r="K21" s="40">
        <f>Budget!K21-Actual!K21</f>
        <v>-500</v>
      </c>
      <c r="L21" s="40">
        <f>Budget!L21-Actual!L21</f>
        <v>-500</v>
      </c>
      <c r="M21" s="40">
        <f>Budget!M21-Actual!M21</f>
        <v>-500</v>
      </c>
      <c r="N21" s="35">
        <f t="shared" si="2"/>
        <v>-1500</v>
      </c>
      <c r="O21" s="40">
        <f>Budget!O21-Actual!O21</f>
        <v>-500</v>
      </c>
      <c r="P21" s="40">
        <f>Budget!P21-Actual!P21</f>
        <v>-500</v>
      </c>
      <c r="Q21" s="40">
        <f>Budget!Q21-Actual!Q21</f>
        <v>-500</v>
      </c>
      <c r="R21" s="41">
        <f t="shared" si="3"/>
        <v>-1500</v>
      </c>
      <c r="S21" s="24"/>
    </row>
    <row r="22" spans="2:19" ht="15" customHeight="1">
      <c r="B22" s="26" t="str">
        <f>+Actual!B22</f>
        <v>Professional services</v>
      </c>
      <c r="C22" s="40">
        <f>Budget!C22-Actual!C22</f>
        <v>3000</v>
      </c>
      <c r="D22" s="40">
        <f>Budget!D22-Actual!D22</f>
        <v>0</v>
      </c>
      <c r="E22" s="40">
        <f>Budget!E22-Actual!E22</f>
        <v>0</v>
      </c>
      <c r="F22" s="35">
        <f t="shared" si="0"/>
        <v>3000</v>
      </c>
      <c r="G22" s="40">
        <f>Budget!G22-Actual!G22</f>
        <v>500</v>
      </c>
      <c r="H22" s="40">
        <f>Budget!H22-Actual!H22</f>
        <v>1500</v>
      </c>
      <c r="I22" s="40">
        <f>Budget!I22-Actual!I22</f>
        <v>2000</v>
      </c>
      <c r="J22" s="35">
        <f t="shared" si="1"/>
        <v>4000</v>
      </c>
      <c r="K22" s="40">
        <f>Budget!K22-Actual!K22</f>
        <v>1000</v>
      </c>
      <c r="L22" s="40">
        <f>Budget!L22-Actual!L22</f>
        <v>1000</v>
      </c>
      <c r="M22" s="40">
        <f>Budget!M22-Actual!M22</f>
        <v>1000</v>
      </c>
      <c r="N22" s="35">
        <f t="shared" si="2"/>
        <v>3000</v>
      </c>
      <c r="O22" s="40">
        <f>Budget!O22-Actual!O22</f>
        <v>500</v>
      </c>
      <c r="P22" s="40">
        <f>Budget!P22-Actual!P22</f>
        <v>1000</v>
      </c>
      <c r="Q22" s="40">
        <f>Budget!Q22-Actual!Q22</f>
        <v>0</v>
      </c>
      <c r="R22" s="41">
        <f t="shared" si="3"/>
        <v>1500</v>
      </c>
      <c r="S22" s="24"/>
    </row>
    <row r="23" spans="2:19" ht="15" customHeight="1">
      <c r="B23" s="26" t="str">
        <f>+Actual!B23</f>
        <v>Data processing</v>
      </c>
      <c r="C23" s="40">
        <f>Budget!C23-Actual!C23</f>
        <v>0</v>
      </c>
      <c r="D23" s="40">
        <f>Budget!D23-Actual!D23</f>
        <v>0</v>
      </c>
      <c r="E23" s="40">
        <f>Budget!E23-Actual!E23</f>
        <v>0</v>
      </c>
      <c r="F23" s="35">
        <f t="shared" si="0"/>
        <v>0</v>
      </c>
      <c r="G23" s="40">
        <f>Budget!G23-Actual!G23</f>
        <v>0</v>
      </c>
      <c r="H23" s="40">
        <f>Budget!H23-Actual!H23</f>
        <v>0</v>
      </c>
      <c r="I23" s="40">
        <f>Budget!I23-Actual!I23</f>
        <v>0</v>
      </c>
      <c r="J23" s="35">
        <f t="shared" si="1"/>
        <v>0</v>
      </c>
      <c r="K23" s="40">
        <f>Budget!K23-Actual!K23</f>
        <v>-1000</v>
      </c>
      <c r="L23" s="40">
        <f>Budget!L23-Actual!L23</f>
        <v>-1000</v>
      </c>
      <c r="M23" s="40">
        <f>Budget!M23-Actual!M23</f>
        <v>-1000</v>
      </c>
      <c r="N23" s="35">
        <f t="shared" si="2"/>
        <v>-3000</v>
      </c>
      <c r="O23" s="40">
        <f>Budget!O23-Actual!O23</f>
        <v>-1000</v>
      </c>
      <c r="P23" s="40">
        <f>Budget!P23-Actual!P23</f>
        <v>-1000</v>
      </c>
      <c r="Q23" s="40">
        <f>Budget!Q23-Actual!Q23</f>
        <v>-1000</v>
      </c>
      <c r="R23" s="41">
        <f t="shared" si="3"/>
        <v>-3000</v>
      </c>
      <c r="S23" s="24"/>
    </row>
    <row r="24" spans="2:19" ht="15" customHeight="1">
      <c r="B24" s="26" t="str">
        <f>+Actual!B24</f>
        <v>Litigation expense</v>
      </c>
      <c r="C24" s="40">
        <f>Budget!C24-Actual!C24</f>
        <v>1000</v>
      </c>
      <c r="D24" s="40">
        <f>Budget!D24-Actual!D24</f>
        <v>1000</v>
      </c>
      <c r="E24" s="40">
        <f>Budget!E24-Actual!E24</f>
        <v>1000</v>
      </c>
      <c r="F24" s="35">
        <f t="shared" si="0"/>
        <v>3000</v>
      </c>
      <c r="G24" s="40">
        <f>Budget!G24-Actual!G24</f>
        <v>-2500</v>
      </c>
      <c r="H24" s="40">
        <f>Budget!H24-Actual!H24</f>
        <v>-2500</v>
      </c>
      <c r="I24" s="40">
        <f>Budget!I24-Actual!I24</f>
        <v>-2500</v>
      </c>
      <c r="J24" s="35">
        <f t="shared" si="1"/>
        <v>-7500</v>
      </c>
      <c r="K24" s="40">
        <f>Budget!K24-Actual!K24</f>
        <v>1000</v>
      </c>
      <c r="L24" s="40">
        <f>Budget!L24-Actual!L24</f>
        <v>1000</v>
      </c>
      <c r="M24" s="40">
        <f>Budget!M24-Actual!M24</f>
        <v>1000</v>
      </c>
      <c r="N24" s="35">
        <f t="shared" si="2"/>
        <v>3000</v>
      </c>
      <c r="O24" s="40">
        <f>Budget!O24-Actual!O24</f>
        <v>1000</v>
      </c>
      <c r="P24" s="40">
        <f>Budget!P24-Actual!P24</f>
        <v>-1000</v>
      </c>
      <c r="Q24" s="40">
        <f>Budget!Q24-Actual!Q24</f>
        <v>-1500</v>
      </c>
      <c r="R24" s="41">
        <f t="shared" si="3"/>
        <v>-1500</v>
      </c>
      <c r="S24" s="24"/>
    </row>
    <row r="25" spans="2:19" ht="15" customHeight="1">
      <c r="B25" s="26" t="str">
        <f>+Actual!B25</f>
        <v>Dues and subscriptions</v>
      </c>
      <c r="C25" s="40">
        <f>Budget!C25-Actual!C25</f>
        <v>250</v>
      </c>
      <c r="D25" s="40">
        <f>Budget!D25-Actual!D25</f>
        <v>250</v>
      </c>
      <c r="E25" s="40">
        <f>Budget!E25-Actual!E25</f>
        <v>250</v>
      </c>
      <c r="F25" s="35">
        <f t="shared" si="0"/>
        <v>750</v>
      </c>
      <c r="G25" s="40">
        <f>Budget!G25-Actual!G25</f>
        <v>250</v>
      </c>
      <c r="H25" s="40">
        <f>Budget!H25-Actual!H25</f>
        <v>250</v>
      </c>
      <c r="I25" s="40">
        <f>Budget!I25-Actual!I25</f>
        <v>250</v>
      </c>
      <c r="J25" s="35">
        <f t="shared" si="1"/>
        <v>750</v>
      </c>
      <c r="K25" s="40">
        <f>Budget!K25-Actual!K25</f>
        <v>250</v>
      </c>
      <c r="L25" s="40">
        <f>Budget!L25-Actual!L25</f>
        <v>250</v>
      </c>
      <c r="M25" s="40">
        <f>Budget!M25-Actual!M25</f>
        <v>250</v>
      </c>
      <c r="N25" s="35">
        <f t="shared" si="2"/>
        <v>750</v>
      </c>
      <c r="O25" s="40">
        <f>Budget!O25-Actual!O25</f>
        <v>250</v>
      </c>
      <c r="P25" s="40">
        <f>Budget!P25-Actual!P25</f>
        <v>250</v>
      </c>
      <c r="Q25" s="40">
        <f>Budget!Q25-Actual!Q25</f>
        <v>250</v>
      </c>
      <c r="R25" s="41">
        <f t="shared" si="3"/>
        <v>750</v>
      </c>
      <c r="S25" s="24"/>
    </row>
    <row r="26" spans="2:19" ht="15" customHeight="1">
      <c r="B26" s="26" t="str">
        <f>+Actual!B26</f>
        <v>Bank charges</v>
      </c>
      <c r="C26" s="40">
        <f>Budget!C26-Actual!C26</f>
        <v>150</v>
      </c>
      <c r="D26" s="40">
        <f>Budget!D26-Actual!D26</f>
        <v>75</v>
      </c>
      <c r="E26" s="40">
        <f>Budget!E26-Actual!E26</f>
        <v>0</v>
      </c>
      <c r="F26" s="35">
        <f t="shared" si="0"/>
        <v>225</v>
      </c>
      <c r="G26" s="40">
        <f>Budget!G26-Actual!G26</f>
        <v>-100</v>
      </c>
      <c r="H26" s="40">
        <f>Budget!H26-Actual!H26</f>
        <v>-125</v>
      </c>
      <c r="I26" s="40">
        <f>Budget!I26-Actual!I26</f>
        <v>-75</v>
      </c>
      <c r="J26" s="35">
        <f t="shared" si="1"/>
        <v>-300</v>
      </c>
      <c r="K26" s="40">
        <f>Budget!K26-Actual!K26</f>
        <v>-150</v>
      </c>
      <c r="L26" s="40">
        <f>Budget!L26-Actual!L26</f>
        <v>-100</v>
      </c>
      <c r="M26" s="40">
        <f>Budget!M26-Actual!M26</f>
        <v>-100</v>
      </c>
      <c r="N26" s="35">
        <f t="shared" si="2"/>
        <v>-350</v>
      </c>
      <c r="O26" s="40">
        <f>Budget!O26-Actual!O26</f>
        <v>-50</v>
      </c>
      <c r="P26" s="40">
        <f>Budget!P26-Actual!P26</f>
        <v>50</v>
      </c>
      <c r="Q26" s="40">
        <f>Budget!Q26-Actual!Q26</f>
        <v>150</v>
      </c>
      <c r="R26" s="41">
        <f t="shared" si="3"/>
        <v>150</v>
      </c>
      <c r="S26" s="24"/>
    </row>
    <row r="27" spans="2:19" ht="15" customHeight="1">
      <c r="B27" s="26" t="str">
        <f>+Actual!B27</f>
        <v>Telephone</v>
      </c>
      <c r="C27" s="40">
        <f>Budget!C27-Actual!C27</f>
        <v>50</v>
      </c>
      <c r="D27" s="40">
        <f>Budget!D27-Actual!D27</f>
        <v>50</v>
      </c>
      <c r="E27" s="40">
        <f>Budget!E27-Actual!E27</f>
        <v>50</v>
      </c>
      <c r="F27" s="35">
        <f t="shared" si="0"/>
        <v>150</v>
      </c>
      <c r="G27" s="40">
        <f>Budget!G27-Actual!G27</f>
        <v>-50</v>
      </c>
      <c r="H27" s="40">
        <f>Budget!H27-Actual!H27</f>
        <v>-50</v>
      </c>
      <c r="I27" s="40">
        <f>Budget!I27-Actual!I27</f>
        <v>-50</v>
      </c>
      <c r="J27" s="35">
        <f t="shared" si="1"/>
        <v>-150</v>
      </c>
      <c r="K27" s="40">
        <f>Budget!K27-Actual!K27</f>
        <v>-100</v>
      </c>
      <c r="L27" s="40">
        <f>Budget!L27-Actual!L27</f>
        <v>-100</v>
      </c>
      <c r="M27" s="40">
        <f>Budget!M27-Actual!M27</f>
        <v>-100</v>
      </c>
      <c r="N27" s="35">
        <f t="shared" si="2"/>
        <v>-300</v>
      </c>
      <c r="O27" s="40">
        <f>Budget!O27-Actual!O27</f>
        <v>-50</v>
      </c>
      <c r="P27" s="40">
        <f>Budget!P27-Actual!P27</f>
        <v>0</v>
      </c>
      <c r="Q27" s="40">
        <f>Budget!Q27-Actual!Q27</f>
        <v>100</v>
      </c>
      <c r="R27" s="41">
        <f t="shared" si="3"/>
        <v>50</v>
      </c>
      <c r="S27" s="24"/>
    </row>
    <row r="28" spans="2:19" ht="15" customHeight="1">
      <c r="B28" s="26" t="str">
        <f>+Actual!B28</f>
        <v>Recruiting expenses</v>
      </c>
      <c r="C28" s="40">
        <f>Budget!C28-Actual!C28</f>
        <v>150</v>
      </c>
      <c r="D28" s="40">
        <f>Budget!D28-Actual!D28</f>
        <v>150</v>
      </c>
      <c r="E28" s="40">
        <f>Budget!E28-Actual!E28</f>
        <v>150</v>
      </c>
      <c r="F28" s="35">
        <f t="shared" si="0"/>
        <v>450</v>
      </c>
      <c r="G28" s="40">
        <f>Budget!G28-Actual!G28</f>
        <v>0</v>
      </c>
      <c r="H28" s="40">
        <f>Budget!H28-Actual!H28</f>
        <v>-100</v>
      </c>
      <c r="I28" s="40">
        <f>Budget!I28-Actual!I28</f>
        <v>-100</v>
      </c>
      <c r="J28" s="35">
        <f t="shared" si="1"/>
        <v>-200</v>
      </c>
      <c r="K28" s="40">
        <f>Budget!K28-Actual!K28</f>
        <v>-100</v>
      </c>
      <c r="L28" s="40">
        <f>Budget!L28-Actual!L28</f>
        <v>-100</v>
      </c>
      <c r="M28" s="40">
        <f>Budget!M28-Actual!M28</f>
        <v>-50</v>
      </c>
      <c r="N28" s="35">
        <f t="shared" si="2"/>
        <v>-250</v>
      </c>
      <c r="O28" s="40">
        <f>Budget!O28-Actual!O28</f>
        <v>0</v>
      </c>
      <c r="P28" s="40">
        <f>Budget!P28-Actual!P28</f>
        <v>150</v>
      </c>
      <c r="Q28" s="40">
        <f>Budget!Q28-Actual!Q28</f>
        <v>150</v>
      </c>
      <c r="R28" s="41">
        <f t="shared" si="3"/>
        <v>300</v>
      </c>
      <c r="S28" s="24"/>
    </row>
    <row r="29" spans="2:19" ht="15" customHeight="1">
      <c r="B29" s="26" t="str">
        <f>+Actual!B29</f>
        <v>Postage</v>
      </c>
      <c r="C29" s="40">
        <f>Budget!C29-Actual!C29</f>
        <v>25</v>
      </c>
      <c r="D29" s="40">
        <f>Budget!D29-Actual!D29</f>
        <v>25</v>
      </c>
      <c r="E29" s="40">
        <f>Budget!E29-Actual!E29</f>
        <v>25</v>
      </c>
      <c r="F29" s="35">
        <f t="shared" si="0"/>
        <v>75</v>
      </c>
      <c r="G29" s="40">
        <f>Budget!G29-Actual!G29</f>
        <v>0</v>
      </c>
      <c r="H29" s="40">
        <f>Budget!H29-Actual!H29</f>
        <v>0</v>
      </c>
      <c r="I29" s="40">
        <f>Budget!I29-Actual!I29</f>
        <v>0</v>
      </c>
      <c r="J29" s="35">
        <f t="shared" si="1"/>
        <v>0</v>
      </c>
      <c r="K29" s="40">
        <f>Budget!K29-Actual!K29</f>
        <v>0</v>
      </c>
      <c r="L29" s="40">
        <f>Budget!L29-Actual!L29</f>
        <v>0</v>
      </c>
      <c r="M29" s="40">
        <f>Budget!M29-Actual!M29</f>
        <v>0</v>
      </c>
      <c r="N29" s="35">
        <f t="shared" si="2"/>
        <v>0</v>
      </c>
      <c r="O29" s="40">
        <f>Budget!O29-Actual!O29</f>
        <v>50</v>
      </c>
      <c r="P29" s="40">
        <f>Budget!P29-Actual!P29</f>
        <v>50</v>
      </c>
      <c r="Q29" s="40">
        <f>Budget!Q29-Actual!Q29</f>
        <v>-50</v>
      </c>
      <c r="R29" s="41">
        <f t="shared" si="3"/>
        <v>50</v>
      </c>
      <c r="S29" s="24"/>
    </row>
    <row r="30" spans="2:19" ht="15" customHeight="1">
      <c r="B30" s="26" t="str">
        <f>+Actual!B30</f>
        <v>Interest expense</v>
      </c>
      <c r="C30" s="40">
        <f>Budget!C30-Actual!C30</f>
        <v>0</v>
      </c>
      <c r="D30" s="40">
        <f>Budget!D30-Actual!D30</f>
        <v>0</v>
      </c>
      <c r="E30" s="40">
        <f>Budget!E30-Actual!E30</f>
        <v>0</v>
      </c>
      <c r="F30" s="35">
        <f t="shared" si="0"/>
        <v>0</v>
      </c>
      <c r="G30" s="40">
        <f>Budget!G30-Actual!G30</f>
        <v>0</v>
      </c>
      <c r="H30" s="40">
        <f>Budget!H30-Actual!H30</f>
        <v>0</v>
      </c>
      <c r="I30" s="40">
        <f>Budget!I30-Actual!I30</f>
        <v>0</v>
      </c>
      <c r="J30" s="35">
        <f t="shared" si="1"/>
        <v>0</v>
      </c>
      <c r="K30" s="40">
        <f>Budget!K30-Actual!K30</f>
        <v>0</v>
      </c>
      <c r="L30" s="40">
        <f>Budget!L30-Actual!L30</f>
        <v>0</v>
      </c>
      <c r="M30" s="40">
        <f>Budget!M30-Actual!M30</f>
        <v>0</v>
      </c>
      <c r="N30" s="35">
        <f t="shared" si="2"/>
        <v>0</v>
      </c>
      <c r="O30" s="40">
        <f>Budget!O30-Actual!O30</f>
        <v>0</v>
      </c>
      <c r="P30" s="40">
        <f>Budget!P30-Actual!P30</f>
        <v>0</v>
      </c>
      <c r="Q30" s="40">
        <f>Budget!Q30-Actual!Q30</f>
        <v>0</v>
      </c>
      <c r="R30" s="41">
        <f t="shared" si="3"/>
        <v>0</v>
      </c>
      <c r="S30" s="24"/>
    </row>
    <row r="31" spans="2:19" ht="15" customHeight="1">
      <c r="B31" s="26" t="str">
        <f>+Actual!B31</f>
        <v>Property taxes</v>
      </c>
      <c r="C31" s="40">
        <f>Budget!C31-Actual!C31</f>
        <v>0</v>
      </c>
      <c r="D31" s="40">
        <f>Budget!D31-Actual!D31</f>
        <v>0</v>
      </c>
      <c r="E31" s="40">
        <f>Budget!E31-Actual!E31</f>
        <v>0</v>
      </c>
      <c r="F31" s="35">
        <f t="shared" si="0"/>
        <v>0</v>
      </c>
      <c r="G31" s="40">
        <f>Budget!G31-Actual!G31</f>
        <v>0</v>
      </c>
      <c r="H31" s="40">
        <f>Budget!H31-Actual!H31</f>
        <v>0</v>
      </c>
      <c r="I31" s="40">
        <f>Budget!I31-Actual!I31</f>
        <v>0</v>
      </c>
      <c r="J31" s="35">
        <f t="shared" si="1"/>
        <v>0</v>
      </c>
      <c r="K31" s="40">
        <f>Budget!K31-Actual!K31</f>
        <v>0</v>
      </c>
      <c r="L31" s="40">
        <f>Budget!L31-Actual!L31</f>
        <v>0</v>
      </c>
      <c r="M31" s="40">
        <f>Budget!M31-Actual!M31</f>
        <v>0</v>
      </c>
      <c r="N31" s="35">
        <f t="shared" si="2"/>
        <v>0</v>
      </c>
      <c r="O31" s="40">
        <f>Budget!O31-Actual!O31</f>
        <v>0</v>
      </c>
      <c r="P31" s="40">
        <f>Budget!P31-Actual!P31</f>
        <v>0</v>
      </c>
      <c r="Q31" s="40">
        <f>Budget!Q31-Actual!Q31</f>
        <v>0</v>
      </c>
      <c r="R31" s="41">
        <f t="shared" si="3"/>
        <v>0</v>
      </c>
      <c r="S31" s="24"/>
    </row>
    <row r="32" spans="2:19" ht="15" customHeight="1">
      <c r="B32" s="26" t="str">
        <f>+Actual!B32</f>
        <v>General and miscellaneous</v>
      </c>
      <c r="C32" s="40">
        <f>Budget!C32-Actual!C32</f>
        <v>0</v>
      </c>
      <c r="D32" s="40">
        <f>Budget!D32-Actual!D32</f>
        <v>0</v>
      </c>
      <c r="E32" s="40">
        <f>Budget!E32-Actual!E32</f>
        <v>0</v>
      </c>
      <c r="F32" s="35">
        <f t="shared" si="0"/>
        <v>0</v>
      </c>
      <c r="G32" s="40">
        <f>Budget!G32-Actual!G32</f>
        <v>0</v>
      </c>
      <c r="H32" s="40">
        <f>Budget!H32-Actual!H32</f>
        <v>0</v>
      </c>
      <c r="I32" s="40">
        <f>Budget!I32-Actual!I32</f>
        <v>0</v>
      </c>
      <c r="J32" s="35">
        <f t="shared" si="1"/>
        <v>0</v>
      </c>
      <c r="K32" s="40">
        <f>Budget!K32-Actual!K32</f>
        <v>0</v>
      </c>
      <c r="L32" s="40">
        <f>Budget!L32-Actual!L32</f>
        <v>-500</v>
      </c>
      <c r="M32" s="40">
        <f>Budget!M32-Actual!M32</f>
        <v>-300</v>
      </c>
      <c r="N32" s="35">
        <f t="shared" si="2"/>
        <v>-800</v>
      </c>
      <c r="O32" s="40">
        <f>Budget!O32-Actual!O32</f>
        <v>0</v>
      </c>
      <c r="P32" s="40">
        <f>Budget!P32-Actual!P32</f>
        <v>0</v>
      </c>
      <c r="Q32" s="40">
        <f>Budget!Q32-Actual!Q32</f>
        <v>0</v>
      </c>
      <c r="R32" s="41">
        <f t="shared" si="3"/>
        <v>0</v>
      </c>
      <c r="S32" s="24"/>
    </row>
    <row r="33" spans="1:19" ht="15" customHeight="1">
      <c r="B33" s="26" t="str">
        <f>+Actual!B33</f>
        <v>Other</v>
      </c>
      <c r="C33" s="40">
        <f>Budget!C33-Actual!C33</f>
        <v>100</v>
      </c>
      <c r="D33" s="40">
        <f>Budget!D33-Actual!D33</f>
        <v>50</v>
      </c>
      <c r="E33" s="40">
        <f>Budget!E33-Actual!E33</f>
        <v>-50</v>
      </c>
      <c r="F33" s="35">
        <f t="shared" si="0"/>
        <v>100</v>
      </c>
      <c r="G33" s="40">
        <f>Budget!G33-Actual!G33</f>
        <v>-50</v>
      </c>
      <c r="H33" s="40">
        <f>Budget!H33-Actual!H33</f>
        <v>-50</v>
      </c>
      <c r="I33" s="40">
        <f>Budget!I33-Actual!I33</f>
        <v>-50</v>
      </c>
      <c r="J33" s="35">
        <f t="shared" si="1"/>
        <v>-150</v>
      </c>
      <c r="K33" s="40">
        <f>Budget!K33-Actual!K33</f>
        <v>-100</v>
      </c>
      <c r="L33" s="40">
        <f>Budget!L33-Actual!L33</f>
        <v>-100</v>
      </c>
      <c r="M33" s="40">
        <f>Budget!M33-Actual!M33</f>
        <v>-100</v>
      </c>
      <c r="N33" s="35">
        <f t="shared" si="2"/>
        <v>-300</v>
      </c>
      <c r="O33" s="40">
        <f>Budget!O33-Actual!O33</f>
        <v>-150</v>
      </c>
      <c r="P33" s="40">
        <f>Budget!P33-Actual!P33</f>
        <v>-150</v>
      </c>
      <c r="Q33" s="40">
        <f>Budget!Q33-Actual!Q33</f>
        <v>-250</v>
      </c>
      <c r="R33" s="42">
        <f t="shared" si="3"/>
        <v>-550</v>
      </c>
      <c r="S33" s="24"/>
    </row>
    <row r="34" spans="1:19" ht="15" customHeight="1" thickBot="1">
      <c r="B34" s="48" t="s">
        <v>25</v>
      </c>
      <c r="C34" s="31">
        <f t="shared" ref="C34:R34" si="4">SUM(C10:C33)</f>
        <v>1225</v>
      </c>
      <c r="D34" s="31">
        <f t="shared" si="4"/>
        <v>-2900</v>
      </c>
      <c r="E34" s="31">
        <f t="shared" si="4"/>
        <v>-3075</v>
      </c>
      <c r="F34" s="32">
        <f t="shared" si="4"/>
        <v>-4750</v>
      </c>
      <c r="G34" s="31">
        <f t="shared" si="4"/>
        <v>-10950</v>
      </c>
      <c r="H34" s="31">
        <f t="shared" si="4"/>
        <v>-10075</v>
      </c>
      <c r="I34" s="31">
        <f t="shared" si="4"/>
        <v>-9525</v>
      </c>
      <c r="J34" s="32">
        <f t="shared" si="4"/>
        <v>-30550</v>
      </c>
      <c r="K34" s="31">
        <f t="shared" si="4"/>
        <v>-14200</v>
      </c>
      <c r="L34" s="31">
        <f t="shared" si="4"/>
        <v>-14650</v>
      </c>
      <c r="M34" s="31">
        <f t="shared" si="4"/>
        <v>-14400</v>
      </c>
      <c r="N34" s="32">
        <f t="shared" si="4"/>
        <v>-43250</v>
      </c>
      <c r="O34" s="31">
        <f t="shared" si="4"/>
        <v>-12700</v>
      </c>
      <c r="P34" s="31">
        <f t="shared" si="4"/>
        <v>-14900</v>
      </c>
      <c r="Q34" s="31">
        <f t="shared" si="4"/>
        <v>-10400</v>
      </c>
      <c r="R34" s="39">
        <f t="shared" si="4"/>
        <v>-38000</v>
      </c>
      <c r="S34" s="25"/>
    </row>
    <row r="35" spans="1:19" ht="15" customHeight="1">
      <c r="A35" s="19"/>
      <c r="B35" s="19"/>
      <c r="C35" s="20"/>
      <c r="D35" s="20"/>
      <c r="E35" s="20"/>
      <c r="F35" s="21"/>
      <c r="G35" s="20"/>
      <c r="H35" s="20"/>
      <c r="I35" s="20"/>
      <c r="J35" s="21"/>
      <c r="K35" s="20"/>
      <c r="L35" s="20"/>
      <c r="M35" s="20"/>
      <c r="N35" s="21"/>
      <c r="O35" s="20"/>
      <c r="P35" s="20"/>
      <c r="Q35" s="20"/>
      <c r="R35" s="21"/>
    </row>
    <row r="36" spans="1:19" ht="15" customHeight="1">
      <c r="B36" s="22"/>
      <c r="C36" s="20"/>
      <c r="D36" s="20"/>
      <c r="E36" s="20"/>
      <c r="F36" s="21"/>
      <c r="G36" s="20"/>
      <c r="H36" s="20"/>
      <c r="I36" s="20"/>
      <c r="J36" s="21"/>
      <c r="K36" s="20"/>
      <c r="L36" s="20"/>
      <c r="M36" s="20"/>
      <c r="N36" s="21"/>
      <c r="O36" s="20"/>
      <c r="P36" s="20"/>
      <c r="Q36" s="20"/>
      <c r="R36" s="21"/>
    </row>
    <row r="37" spans="1:19" ht="15" customHeight="1">
      <c r="B37" s="22"/>
      <c r="C37" s="20"/>
      <c r="D37" s="20"/>
      <c r="E37" s="20"/>
      <c r="F37" s="21"/>
      <c r="G37" s="20"/>
      <c r="H37" s="20"/>
      <c r="I37" s="20"/>
      <c r="J37" s="21"/>
      <c r="K37" s="20"/>
      <c r="L37" s="20"/>
      <c r="M37" s="20"/>
      <c r="N37" s="21"/>
      <c r="O37" s="20"/>
      <c r="P37" s="20"/>
      <c r="Q37" s="20"/>
      <c r="R37" s="21"/>
    </row>
    <row r="38" spans="1:19" ht="15" customHeight="1">
      <c r="B38" s="22"/>
      <c r="C38" s="20"/>
      <c r="D38" s="20"/>
      <c r="E38" s="20"/>
      <c r="F38" s="21"/>
      <c r="G38" s="20"/>
      <c r="H38" s="20"/>
      <c r="I38" s="20"/>
      <c r="J38" s="21"/>
      <c r="K38" s="20"/>
      <c r="L38" s="20"/>
      <c r="M38" s="20"/>
      <c r="N38" s="21"/>
      <c r="O38" s="20"/>
      <c r="P38" s="20"/>
      <c r="Q38" s="20"/>
      <c r="R38" s="21"/>
    </row>
    <row r="39" spans="1:19" ht="15" customHeight="1">
      <c r="B39" s="22"/>
      <c r="C39" s="20"/>
      <c r="D39" s="20"/>
      <c r="E39" s="20"/>
      <c r="F39" s="21"/>
      <c r="G39" s="20"/>
      <c r="H39" s="20"/>
      <c r="I39" s="20"/>
      <c r="J39" s="21"/>
      <c r="K39" s="20"/>
      <c r="L39" s="20"/>
      <c r="M39" s="20"/>
      <c r="N39" s="21"/>
      <c r="O39" s="20"/>
      <c r="P39" s="20"/>
      <c r="Q39" s="20"/>
      <c r="R39" s="21"/>
    </row>
    <row r="40" spans="1:19" ht="15" customHeight="1">
      <c r="B40" s="17"/>
      <c r="C40" s="20"/>
      <c r="D40" s="20"/>
      <c r="E40" s="20"/>
      <c r="F40" s="21"/>
      <c r="G40" s="20"/>
      <c r="H40" s="20"/>
      <c r="I40" s="20"/>
      <c r="J40" s="21"/>
      <c r="K40" s="20"/>
      <c r="L40" s="20"/>
      <c r="M40" s="20"/>
      <c r="N40" s="21"/>
      <c r="O40" s="20"/>
      <c r="P40" s="20"/>
      <c r="Q40" s="20"/>
      <c r="R40" s="21"/>
    </row>
    <row r="41" spans="1:19" ht="15" customHeight="1">
      <c r="B41" s="19"/>
      <c r="C41" s="20"/>
      <c r="D41" s="20"/>
      <c r="E41" s="20"/>
      <c r="F41" s="21"/>
      <c r="G41" s="20"/>
      <c r="H41" s="20"/>
      <c r="I41" s="20"/>
      <c r="J41" s="21"/>
      <c r="K41" s="20"/>
      <c r="L41" s="20"/>
      <c r="M41" s="20"/>
      <c r="N41" s="21"/>
      <c r="O41" s="20"/>
      <c r="P41" s="20"/>
      <c r="Q41" s="20"/>
      <c r="R41" s="21"/>
    </row>
  </sheetData>
  <mergeCells count="3">
    <mergeCell ref="B5:F5"/>
    <mergeCell ref="B6:F6"/>
    <mergeCell ref="B7:F7"/>
  </mergeCells>
  <phoneticPr fontId="0" type="noConversion"/>
  <pageMargins left="0.75" right="0.75" top="1" bottom="1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Actual</vt:lpstr>
      <vt:lpstr>Budget</vt:lpstr>
      <vt:lpstr>Variance</vt:lpstr>
      <vt:lpstr>Comparison</vt:lpstr>
      <vt:lpstr>Variance!Print_Area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Alma Longsworth</dc:creator>
  <cp:keywords/>
  <dc:description/>
  <cp:lastModifiedBy>Alma Longsworth</cp:lastModifiedBy>
  <cp:lastPrinted>2004-11-03T01:07:28Z</cp:lastPrinted>
  <dcterms:created xsi:type="dcterms:W3CDTF">2004-05-04T12:45:18Z</dcterms:created>
  <dcterms:modified xsi:type="dcterms:W3CDTF">2008-12-28T16:13:47Z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TC011589551033</vt:lpwstr>
  </property>
</Properties>
</file>